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c5bb87f3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シミュレーション" sheetId="1" r:id="Rd39914b62e184b70"/>
    <x:sheet xmlns:r="http://schemas.openxmlformats.org/officeDocument/2006/relationships" name="記事掲載例" sheetId="2" r:id="R71740eb96b994e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000"/>
    <x:numFmt numFmtId="203" formatCode="0.0%"/>
  </x:numFmts>
  <x:fonts count="7">
    <x:font>
      <x:sz val="11"/>
      <x:name val="Carlito"/>
    </x:font>
    <x:font>
      <x:sz val="10"/>
      <x:color rgb="FF172033"/>
      <x:name val="Arial"/>
    </x:font>
    <x:font>
      <x:b/>
      <x:sz val="16"/>
      <x:color rgb="FF0F2A5F"/>
      <x:name val="Arial"/>
    </x:font>
    <x:font>
      <x:b/>
      <x:sz val="10"/>
      <x:color rgb="FFFFFFFF"/>
      <x:name val="Arial"/>
    </x:font>
    <x:font>
      <x:b/>
      <x:sz val="12"/>
      <x:color rgb="FF0F2A5F"/>
      <x:name val="Arial"/>
    </x:font>
    <x:font>
      <x:i/>
      <x:sz val="10"/>
      <x:color rgb="FF0F2A5F"/>
      <x:name val="Arial"/>
    </x:font>
    <x:font>
      <x:b/>
      <x:sz val="10"/>
      <x:color rgb="FF0F2A5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F2A5F"/>
      </x:patternFill>
    </x:fill>
    <x:fill>
      <x:patternFill patternType="solid">
        <x:fgColor rgb="FFF6FAFE"/>
      </x:patternFill>
    </x:fill>
    <x:fill>
      <x:patternFill patternType="solid">
        <x:fgColor rgb="FFEAF4FC"/>
      </x:patternFill>
    </x:fill>
    <x:fill>
      <x:patternFill patternType="solid">
        <x:fgColor rgb="FF2F6FB3"/>
      </x:patternFill>
    </x:fill>
    <x:fill>
      <x:patternFill patternType="solid">
        <x:fgColor rgb="FFFFF4D6"/>
      </x:patternFill>
    </x:fill>
    <x:fill>
      <x:patternFill patternType="solid">
        <x:fgColor rgb="FFFFF9E8"/>
      </x:patternFill>
    </x:fill>
    <x:fill>
      <x:patternFill patternType="solid">
        <x:fgColor rgb="FFF2F4F7"/>
      </x:patternFill>
    </x:fill>
    <x:fill>
      <x:patternFill patternType="solid">
        <x:fgColor rgb="FFF4B942"/>
      </x:patternFill>
    </x:fill>
  </x:fills>
  <x:borders count="17">
    <x:border/>
    <x:border>
      <x:bottom style="medium">
        <x:color rgb="FF2F6FB3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FE3F5"/>
      </x:left>
      <x:right style="thin">
        <x:color rgb="FFCFE3F5"/>
      </x:right>
      <x:top style="thin">
        <x:color rgb="FFCFE3F5"/>
      </x:top>
      <x:bottom style="thin">
        <x:color rgb="FFCFE3F5"/>
      </x:bottom>
    </x:border>
    <x:border>
      <x:left style="medium">
        <x:color rgb="FFF4B942"/>
      </x:left>
      <x:right style="medium">
        <x:color rgb="FFF4B942"/>
      </x:right>
      <x:top style="medium">
        <x:color rgb="FFF4B942"/>
      </x:top>
      <x:bottom style="medium">
        <x:color rgb="FFF4B942"/>
      </x:bottom>
    </x:border>
    <x:border>
      <x:bottom style="thin">
        <x:color rgb="FFE8EEF5"/>
      </x:bottom>
    </x:border>
    <x:border>
      <x:top style="thin">
        <x:color rgb="FFE8EEF5"/>
      </x:top>
      <x:bottom style="thin">
        <x:color rgb="FFE8EEF5"/>
      </x:bottom>
    </x:border>
    <x:border>
      <x:top style="thin">
        <x:color rgb="FFE8EEF5"/>
      </x:top>
      <x:bottom style="thin">
        <x:color rgb="FFCFE3F5"/>
      </x:bottom>
    </x:border>
    <x:border>
      <x:left style="thin">
        <x:color rgb="FFE8EEF5"/>
      </x:left>
      <x:right style="thin">
        <x:color rgb="FFE8EEF5"/>
      </x:right>
      <x:top style="thin">
        <x:color rgb="FFE8EEF5"/>
      </x:top>
      <x:bottom style="thin">
        <x:color rgb="FFE8EEF5"/>
      </x:bottom>
    </x:border>
    <x:border>
      <x:left style="thin">
        <x:color rgb="FFCFE3F5"/>
      </x:left>
      <x:top style="thin">
        <x:color rgb="FFCFE3F5"/>
      </x:top>
    </x:border>
    <x:border>
      <x:top style="thin">
        <x:color rgb="FFCFE3F5"/>
      </x:top>
    </x:border>
    <x:border>
      <x:right style="thin">
        <x:color rgb="FFCFE3F5"/>
      </x:right>
      <x:top style="thin">
        <x:color rgb="FFCFE3F5"/>
      </x:top>
    </x:border>
    <x:border>
      <x:left style="thin">
        <x:color rgb="FFCFE3F5"/>
      </x:left>
    </x:border>
    <x:border>
      <x:right style="thin">
        <x:color rgb="FFCFE3F5"/>
      </x:right>
    </x:border>
    <x:border>
      <x:left style="thin">
        <x:color rgb="FFCFE3F5"/>
      </x:left>
      <x:bottom style="thin">
        <x:color rgb="FFCFE3F5"/>
      </x:bottom>
    </x:border>
    <x:border>
      <x:bottom style="thin">
        <x:color rgb="FFCFE3F5"/>
      </x:bottom>
    </x:border>
    <x:border>
      <x:right style="thin">
        <x:color rgb="FFCFE3F5"/>
      </x:right>
      <x:bottom style="thin">
        <x:color rgb="FFCFE3F5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2" xfId="0" applyNumberFormat="1" applyFont="1" applyFill="1" applyBorder="1" applyAlignment="1">
      <x:alignment vertical="center"/>
    </x:xf>
    <x:xf numFmtId="0" fontId="3" fillId="5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4" fillId="6" borderId="3" xfId="0" applyNumberFormat="1" applyFont="1" applyFill="1" applyBorder="1" applyAlignment="1">
      <x:alignment vertical="center"/>
    </x:xf>
    <x:xf numFmtId="0" fontId="4" fillId="6" borderId="4" xfId="0" applyNumberFormat="1" applyFont="1" applyFill="1" applyBorder="1" applyAlignment="1">
      <x:alignment vertical="center"/>
    </x:xf>
    <x:xf numFmtId="203" fontId="4" fillId="6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3" xfId="0" applyNumberFormat="1" applyFont="1" applyFill="1" applyBorder="1" applyAlignment="1">
      <x:alignment vertical="center"/>
    </x:xf>
    <x:xf numFmtId="200" fontId="1" fillId="8" borderId="3" xfId="0" applyNumberFormat="1" applyFont="1" applyFill="1" applyBorder="1" applyAlignment="1">
      <x:alignment vertical="center"/>
    </x:xf>
    <x:xf numFmtId="201" fontId="1" fillId="8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horizontal="center" vertical="center"/>
    </x:xf>
    <x:xf numFmtId="200" fontId="1" fillId="0" borderId="8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202" fontId="1" fillId="0" borderId="1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3" fontId="6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D9534F"/>
      </x:font>
      <x:fill>
        <x:patternFill patternType="solid">
          <x:bgColor rgb="FFFDECEC"/>
        </x:patternFill>
      </x:fill>
    </x:dxf>
    <x:dxf>
      <x:font>
        <x:b/>
        <x:color rgb="FFD9534F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88f7e5adb4924" /><Relationship Type="http://schemas.openxmlformats.org/officeDocument/2006/relationships/theme" Target="/xl/theme/theme1.xml" Id="R7016f36cb2e447ff" /><Relationship Type="http://schemas.openxmlformats.org/officeDocument/2006/relationships/sharedStrings" Target="/xl/sharedStrings.xml" Id="Rbba78c379cb54fd0" /><Relationship Type="http://schemas.openxmlformats.org/officeDocument/2006/relationships/worksheet" Target="/xl/worksheets/sheet1.xml" Id="Rd39914b62e184b70" /><Relationship Type="http://schemas.openxmlformats.org/officeDocument/2006/relationships/worksheet" Target="/xl/worksheets/sheet2.xml" Id="R71740eb96b994e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22b77d11f184b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77c5a9415ea482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Assembly dimension distribution (500 trials)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In spec</c:v>
          </c:tx>
          <c:spPr>
            <a:solidFill xmlns:a="http://schemas.openxmlformats.org/drawingml/2006/main">
              <a:srgbClr val="2F6FB3"/>
            </a:solidFill>
          </c:spPr>
          <c:cat>
            <c:strRef>
              <c:f>'シミュレーション'!$H$21:$H$51</c:f>
              <c:strCache>
                <c:ptCount val="0"/>
              </c:strCache>
            </c:strRef>
          </c:cat>
          <c:val>
            <c:numRef>
              <c:f>'シミュレーション'!$I$21:$I$51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Above USL</c:v>
          </c:tx>
          <c:spPr>
            <a:solidFill xmlns:a="http://schemas.openxmlformats.org/drawingml/2006/main">
              <a:srgbClr val="D9534F"/>
            </a:solidFill>
          </c:spPr>
          <c:cat>
            <c:strRef>
              <c:f>'シミュレーション'!$H$21:$H$51</c:f>
              <c:strCache>
                <c:ptCount val="0"/>
              </c:strCache>
            </c:strRef>
          </c:cat>
          <c:val>
            <c:numRef>
              <c:f>'シミュレーション'!$J$21:$J$51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2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Assembly dimension distribution (500 trials)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In spec</c:v>
          </c:tx>
          <c:spPr>
            <a:solidFill xmlns:a="http://schemas.openxmlformats.org/drawingml/2006/main">
              <a:srgbClr val="2F6FB3"/>
            </a:solidFill>
          </c:spPr>
          <c:cat>
            <c:strRef>
              <c:f>'記事掲載例'!$H$21:$H$51</c:f>
              <c:strCache>
                <c:ptCount val="0"/>
              </c:strCache>
            </c:strRef>
          </c:cat>
          <c:val>
            <c:numRef>
              <c:f>'記事掲載例'!$I$21:$I$51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Above USL</c:v>
          </c:tx>
          <c:spPr>
            <a:solidFill xmlns:a="http://schemas.openxmlformats.org/drawingml/2006/main">
              <a:srgbClr val="D9534F"/>
            </a:solidFill>
          </c:spPr>
          <c:cat>
            <c:strRef>
              <c:f>'記事掲載例'!$H$21:$H$51</c:f>
              <c:strCache>
                <c:ptCount val="0"/>
              </c:strCache>
            </c:strRef>
          </c:cat>
          <c:val>
            <c:numRef>
              <c:f>'記事掲載例'!$J$21:$J$51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2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19</xdr:row>
      <xdr:rowOff>0</xdr:rowOff>
    </xdr:from>
    <xdr:to>
      <xdr:col>14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2b77d11f184ba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19</xdr:row>
      <xdr:rowOff>0</xdr:rowOff>
    </xdr:from>
    <xdr:to>
      <xdr:col>14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7c5a9415ea482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0a799bb6bab451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6cf94c7b71d4d17" /></Relationships>
</file>

<file path=xl/worksheets/sheet1.xml><?xml version="1.0" encoding="utf-8"?>
<x:worksheet xmlns:x="http://schemas.openxmlformats.org/spreadsheetml/2006/main">
  <x:sheetPr>
    <x:tabColor rgb="FF2F6FB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2" hidden="0" customWidth="1"/>
    <x:col min="6" max="6" width="3" hidden="0" customWidth="1"/>
    <x:col min="7" max="7" width="3" hidden="0" customWidth="1"/>
    <x:col min="8" max="8" width="24" hidden="0" customWidth="1"/>
    <x:col min="9" max="9" width="15" hidden="0" customWidth="1"/>
    <x:col min="10" max="10" width="15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Monte Carlo Practice #2 - Recalculating simulation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>
      <x:c r="A4" s="8" t="str">
        <x:v>Input condition</x:v>
      </x:c>
      <x:c r="B4" s="8" t="str">
        <x:v>Value</x:v>
      </x:c>
      <x:c r="C4" s="2"/>
      <x:c r="D4" s="2"/>
      <x:c r="E4" s="2"/>
      <x:c r="F4" s="2"/>
      <x:c r="G4" s="2"/>
      <x:c r="H4" s="18" t="str">
        <x:v>Result</x:v>
      </x:c>
      <x:c r="I4" s="18" t="str">
        <x:v>Value</x:v>
      </x:c>
      <x:c r="J4" s="2"/>
      <x:c r="K4" s="2"/>
      <x:c r="L4" s="2"/>
      <x:c r="M4" s="2"/>
      <x:c r="N4" s="2"/>
    </x:row>
    <x:row r="5">
      <x:c r="A5" s="11" t="str">
        <x:v>Part A mean [mm]</x:v>
      </x:c>
      <x:c r="B5" s="13" t="n">
        <x:v>50</x:v>
      </x:c>
      <x:c r="C5" s="2"/>
      <x:c r="D5" s="2"/>
      <x:c r="E5" s="2"/>
      <x:c r="F5" s="2"/>
      <x:c r="G5" s="2"/>
      <x:c r="H5" s="11" t="str">
        <x:v>Trials</x:v>
      </x:c>
      <x:c r="I5" s="19" t="n">
        <x:f>$B$10</x:f>
        <x:v>500</x:v>
      </x:c>
      <x:c r="J5" s="2"/>
      <x:c r="K5" s="2"/>
      <x:c r="L5" s="2"/>
      <x:c r="M5" s="2"/>
      <x:c r="N5" s="2"/>
    </x:row>
    <x:row r="6">
      <x:c r="A6" s="11" t="str">
        <x:v>Part A SD [mm]</x:v>
      </x:c>
      <x:c r="B6" s="13" t="n">
        <x:v>0.15</x:v>
      </x:c>
      <x:c r="C6" s="2"/>
      <x:c r="D6" s="2"/>
      <x:c r="E6" s="2"/>
      <x:c r="F6" s="2"/>
      <x:c r="G6" s="2"/>
      <x:c r="H6" s="11" t="str">
        <x:v>Assembly mean [mm]</x:v>
      </x:c>
      <x:c r="I6" s="20" t="n">
        <x:f>AVERAGE(D13:D512)</x:f>
        <x:v>79.98204240476075</x:v>
      </x:c>
      <x:c r="J6" s="2"/>
      <x:c r="K6" s="2"/>
      <x:c r="L6" s="2"/>
      <x:c r="M6" s="2"/>
      <x:c r="N6" s="2"/>
    </x:row>
    <x:row r="7">
      <x:c r="A7" s="11" t="str">
        <x:v>Part B minimum [mm]</x:v>
      </x:c>
      <x:c r="B7" s="13" t="n">
        <x:v>29.7</x:v>
      </x:c>
      <x:c r="C7" s="2"/>
      <x:c r="D7" s="2"/>
      <x:c r="E7" s="2"/>
      <x:c r="F7" s="2"/>
      <x:c r="G7" s="2"/>
      <x:c r="H7" s="11" t="str">
        <x:v>Assembly SD [mm]</x:v>
      </x:c>
      <x:c r="I7" s="20" t="n">
        <x:f>STDEV.S(D13:D512)</x:f>
        <x:v>0.22744802968418065</x:v>
      </x:c>
      <x:c r="J7" s="2"/>
      <x:c r="K7" s="2"/>
      <x:c r="L7" s="2"/>
      <x:c r="M7" s="2"/>
      <x:c r="N7" s="2"/>
    </x:row>
    <x:row r="8">
      <x:c r="A8" s="11" t="str">
        <x:v>Part B maximum [mm]</x:v>
      </x:c>
      <x:c r="B8" s="13" t="n">
        <x:v>30.3</x:v>
      </x:c>
      <x:c r="C8" s="2"/>
      <x:c r="D8" s="2"/>
      <x:c r="E8" s="2"/>
      <x:c r="F8" s="2"/>
      <x:c r="G8" s="2"/>
      <x:c r="H8" s="11" t="str">
        <x:v>Assembly minimum [mm]</x:v>
      </x:c>
      <x:c r="I8" s="20" t="n">
        <x:f>MIN(D13:D512)</x:f>
        <x:v>79.35905515842514</x:v>
      </x:c>
      <x:c r="J8" s="2"/>
      <x:c r="K8" s="2"/>
      <x:c r="L8" s="2"/>
      <x:c r="M8" s="2"/>
      <x:c r="N8" s="2"/>
    </x:row>
    <x:row r="9">
      <x:c r="A9" s="11" t="str">
        <x:v>USL [mm]</x:v>
      </x:c>
      <x:c r="B9" s="13" t="n">
        <x:v>80.4</x:v>
      </x:c>
      <x:c r="C9" s="2"/>
      <x:c r="D9" s="2"/>
      <x:c r="E9" s="2"/>
      <x:c r="F9" s="2"/>
      <x:c r="G9" s="2"/>
      <x:c r="H9" s="11" t="str">
        <x:v>Assembly maximum [mm]</x:v>
      </x:c>
      <x:c r="I9" s="20" t="n">
        <x:f>MAX(D13:D512)</x:f>
        <x:v>80.53221110429526</x:v>
      </x:c>
      <x:c r="J9" s="2"/>
      <x:c r="K9" s="2"/>
      <x:c r="L9" s="2"/>
      <x:c r="M9" s="2"/>
      <x:c r="N9" s="2"/>
    </x:row>
    <x:row r="10">
      <x:c r="A10" s="11" t="str">
        <x:v>Trials</x:v>
      </x:c>
      <x:c r="B10" s="14" t="n">
        <x:v>500</x:v>
      </x:c>
      <x:c r="C10" s="2"/>
      <x:c r="D10" s="2"/>
      <x:c r="E10" s="2"/>
      <x:c r="F10" s="2"/>
      <x:c r="G10" s="2"/>
      <x:c r="H10" s="11" t="str">
        <x:v>USL [mm]</x:v>
      </x:c>
      <x:c r="I10" s="20" t="n">
        <x:f>$B$9</x:f>
        <x:v>80.4</x:v>
      </x:c>
      <x:c r="J10" s="2"/>
      <x:c r="K10" s="2"/>
      <x:c r="L10" s="2"/>
      <x:c r="M10" s="2"/>
      <x:c r="N10" s="2"/>
    </x:row>
    <x:row r="11">
      <x:c r="A11" s="2"/>
      <x:c r="B11" s="2"/>
      <x:c r="C11" s="2"/>
      <x:c r="D11" s="2"/>
      <x:c r="E11" s="2"/>
      <x:c r="F11" s="2"/>
      <x:c r="G11" s="2"/>
      <x:c r="H11" s="11" t="str">
        <x:v>Above USL</x:v>
      </x:c>
      <x:c r="I11" s="19" t="n">
        <x:f>SUM(E13:E512)</x:f>
        <x:v>12</x:v>
      </x:c>
      <x:c r="J11" s="2"/>
      <x:c r="K11" s="2"/>
      <x:c r="L11" s="2"/>
      <x:c r="M11" s="2"/>
      <x:c r="N11" s="2"/>
    </x:row>
    <x:row r="12">
      <x:c r="A12" s="8" t="str">
        <x:v>No.</x:v>
      </x:c>
      <x:c r="B12" s="8" t="str">
        <x:v>Part A</x:v>
      </x:c>
      <x:c r="C12" s="8" t="str">
        <x:v>Part B</x:v>
      </x:c>
      <x:c r="D12" s="8" t="str">
        <x:v>Assembly</x:v>
      </x:c>
      <x:c r="E12" s="8" t="str">
        <x:v>Above USL</x:v>
      </x:c>
      <x:c r="F12" s="2"/>
      <x:c r="G12" s="2"/>
      <x:c r="H12" s="11" t="str">
        <x:v>Defect rate</x:v>
      </x:c>
      <x:c r="I12" s="24" t="n">
        <x:f>I11/I5</x:f>
        <x:v>0.024</x:v>
      </x:c>
      <x:c r="J12" s="2"/>
      <x:c r="K12" s="2"/>
      <x:c r="L12" s="2"/>
      <x:c r="M12" s="2"/>
      <x:c r="N12" s="2"/>
    </x:row>
    <x:row r="13">
      <x:c r="A13" s="33" t="n">
        <x:f>ROW()-12</x:f>
        <x:v>1</x:v>
      </x:c>
      <x:c r="B13" s="30" t="n">
        <x:f>NORM.INV(RAND(),$B$5,$B$6)</x:f>
        <x:v>50.23239340978637</x:v>
      </x:c>
      <x:c r="C13" s="30" t="n">
        <x:f>$B$7+($B$8-$B$7)*RAND()</x:f>
        <x:v>30.217296966989117</x:v>
      </x:c>
      <x:c r="D13" s="30" t="n">
        <x:f>B13+C13</x:f>
        <x:v>80.4496903767755</x:v>
      </x:c>
      <x:c r="E13" s="33" t="n">
        <x:f>--(D13&gt;$B$9)</x:f>
        <x:v>1</x:v>
      </x:c>
      <x:c r="F13" s="2"/>
      <x:c r="G13" s="2"/>
      <x:c r="H13" s="2"/>
      <x:c r="I13" s="2"/>
      <x:c r="J13" s="2"/>
      <x:c r="K13" s="2"/>
      <x:c r="L13" s="2"/>
      <x:c r="M13" s="2"/>
      <x:c r="N13" s="2"/>
    </x:row>
    <x:row r="14">
      <x:c r="A14" s="34" t="n">
        <x:f>ROW()-12</x:f>
        <x:v>2</x:v>
      </x:c>
      <x:c r="B14" s="31" t="n">
        <x:f>NORM.INV(RAND(),$B$5,$B$6)</x:f>
        <x:v>49.878121189919774</x:v>
      </x:c>
      <x:c r="C14" s="31" t="n">
        <x:f>$B$7+($B$8-$B$7)*RAND()</x:f>
        <x:v>30.01117195601632</x:v>
      </x:c>
      <x:c r="D14" s="31" t="n">
        <x:f>B14+C14</x:f>
        <x:v>79.8892931459361</x:v>
      </x:c>
      <x:c r="E14" s="34" t="n">
        <x:f>--(D14&gt;$B$9)</x:f>
        <x:v>0</x:v>
      </x:c>
      <x:c r="F14" s="2"/>
      <x:c r="G14" s="2"/>
      <x:c r="H14" s="26" t="str">
        <x:v>Theoretical reference</x:v>
      </x:c>
      <x:c r="I14" s="26" t="str">
        <x:v>Value</x:v>
      </x:c>
      <x:c r="J14" s="2"/>
      <x:c r="K14" s="2"/>
      <x:c r="L14" s="2"/>
      <x:c r="M14" s="2"/>
      <x:c r="N14" s="2"/>
    </x:row>
    <x:row r="15">
      <x:c r="A15" s="34" t="n">
        <x:f>ROW()-12</x:f>
        <x:v>3</x:v>
      </x:c>
      <x:c r="B15" s="31" t="n">
        <x:f>NORM.INV(RAND(),$B$5,$B$6)</x:f>
        <x:v>49.892989724630134</x:v>
      </x:c>
      <x:c r="C15" s="31" t="n">
        <x:f>$B$7+($B$8-$B$7)*RAND()</x:f>
        <x:v>30.274804163715107</x:v>
      </x:c>
      <x:c r="D15" s="31" t="n">
        <x:f>B15+C15</x:f>
        <x:v>80.16779388834524</x:v>
      </x:c>
      <x:c r="E15" s="34" t="n">
        <x:f>--(D15&gt;$B$9)</x:f>
        <x:v>0</x:v>
      </x:c>
      <x:c r="F15" s="2"/>
      <x:c r="G15" s="2"/>
      <x:c r="H15" s="11" t="str">
        <x:v>Mean [mm]</x:v>
      </x:c>
      <x:c r="I15" s="20" t="n">
        <x:f>$B$5+($B$7+$B$8)/2</x:f>
        <x:v>80</x:v>
      </x:c>
      <x:c r="J15" s="2"/>
      <x:c r="K15" s="2"/>
      <x:c r="L15" s="2"/>
      <x:c r="M15" s="2"/>
      <x:c r="N15" s="2"/>
    </x:row>
    <x:row r="16">
      <x:c r="A16" s="34" t="n">
        <x:f>ROW()-12</x:f>
        <x:v>4</x:v>
      </x:c>
      <x:c r="B16" s="31" t="n">
        <x:f>NORM.INV(RAND(),$B$5,$B$6)</x:f>
        <x:v>50.16553450716577</x:v>
      </x:c>
      <x:c r="C16" s="31" t="n">
        <x:f>$B$7+($B$8-$B$7)*RAND()</x:f>
        <x:v>30.21314790259371</x:v>
      </x:c>
      <x:c r="D16" s="31" t="n">
        <x:f>B16+C16</x:f>
        <x:v>80.37868240975948</x:v>
      </x:c>
      <x:c r="E16" s="34" t="n">
        <x:f>--(D16&gt;$B$9)</x:f>
        <x:v>0</x:v>
      </x:c>
      <x:c r="F16" s="2"/>
      <x:c r="G16" s="2"/>
      <x:c r="H16" s="11" t="str">
        <x:v>Variance [mm²]</x:v>
      </x:c>
      <x:c r="I16" s="20" t="n">
        <x:f>$B$6^2+($B$8-$B$7)^2/12</x:f>
        <x:v>0.052500000000000144</x:v>
      </x:c>
      <x:c r="J16" s="2"/>
      <x:c r="K16" s="2"/>
      <x:c r="L16" s="2"/>
      <x:c r="M16" s="2"/>
      <x:c r="N16" s="2"/>
    </x:row>
    <x:row r="17">
      <x:c r="A17" s="34" t="n">
        <x:f>ROW()-12</x:f>
        <x:v>5</x:v>
      </x:c>
      <x:c r="B17" s="31" t="n">
        <x:f>NORM.INV(RAND(),$B$5,$B$6)</x:f>
        <x:v>49.915672574940594</x:v>
      </x:c>
      <x:c r="C17" s="31" t="n">
        <x:f>$B$7+($B$8-$B$7)*RAND()</x:f>
        <x:v>30.054805449584904</x:v>
      </x:c>
      <x:c r="D17" s="31" t="n">
        <x:f>B17+C17</x:f>
        <x:v>79.9704780245255</x:v>
      </x:c>
      <x:c r="E17" s="34" t="n">
        <x:f>--(D17&gt;$B$9)</x:f>
        <x:v>0</x:v>
      </x:c>
      <x:c r="F17" s="2"/>
      <x:c r="G17" s="2"/>
      <x:c r="H17" s="11" t="str">
        <x:v>SD [mm]</x:v>
      </x:c>
      <x:c r="I17" s="20" t="n">
        <x:f>SQRT(I16)</x:f>
        <x:v>0.2291287847477923</x:v>
      </x:c>
      <x:c r="J17" s="2"/>
      <x:c r="K17" s="2"/>
      <x:c r="L17" s="2"/>
      <x:c r="M17" s="2"/>
      <x:c r="N17" s="2"/>
    </x:row>
    <x:row r="18">
      <x:c r="A18" s="34" t="n">
        <x:f>ROW()-12</x:f>
        <x:v>6</x:v>
      </x:c>
      <x:c r="B18" s="31" t="n">
        <x:f>NORM.INV(RAND(),$B$5,$B$6)</x:f>
        <x:v>50.07117167543081</x:v>
      </x:c>
      <x:c r="C18" s="31" t="n">
        <x:f>$B$7+($B$8-$B$7)*RAND()</x:f>
        <x:v>29.883902693882284</x:v>
      </x:c>
      <x:c r="D18" s="31" t="n">
        <x:f>B18+C18</x:f>
        <x:v>79.9550743693131</x:v>
      </x:c>
      <x:c r="E18" s="34" t="n">
        <x:f>--(D18&gt;$B$9)</x:f>
        <x:v>0</x:v>
      </x:c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34" t="n">
        <x:f>ROW()-12</x:f>
        <x:v>7</x:v>
      </x:c>
      <x:c r="B19" s="31" t="n">
        <x:f>NORM.INV(RAND(),$B$5,$B$6)</x:f>
        <x:v>50.164876740947136</x:v>
      </x:c>
      <x:c r="C19" s="31" t="n">
        <x:f>$B$7+($B$8-$B$7)*RAND()</x:f>
        <x:v>30.10233317243052</x:v>
      </x:c>
      <x:c r="D19" s="31" t="n">
        <x:f>B19+C19</x:f>
        <x:v>80.26720991337766</x:v>
      </x:c>
      <x:c r="E19" s="34" t="n">
        <x:f>--(D19&gt;$B$9)</x:f>
        <x:v>0</x:v>
      </x:c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34" t="n">
        <x:f>ROW()-12</x:f>
        <x:v>8</x:v>
      </x:c>
      <x:c r="B20" s="31" t="n">
        <x:f>NORM.INV(RAND(),$B$5,$B$6)</x:f>
        <x:v>50.13766743115756</x:v>
      </x:c>
      <x:c r="C20" s="31" t="n">
        <x:f>$B$7+($B$8-$B$7)*RAND()</x:f>
        <x:v>30.220630447935076</x:v>
      </x:c>
      <x:c r="D20" s="31" t="n">
        <x:f>B20+C20</x:f>
        <x:v>80.35829787909263</x:v>
      </x:c>
      <x:c r="E20" s="34" t="n">
        <x:f>--(D20&gt;$B$9)</x:f>
        <x:v>0</x:v>
      </x:c>
      <x:c r="F20" s="2"/>
      <x:c r="G20" s="2"/>
      <x:c r="H20" s="43" t="str">
        <x:v>Bin center</x:v>
      </x:c>
      <x:c r="I20" s="43" t="str">
        <x:v>In spec</x:v>
      </x:c>
      <x:c r="J20" s="43" t="str">
        <x:v>Above USL</x:v>
      </x:c>
      <x:c r="K20" s="2"/>
      <x:c r="L20" s="2"/>
      <x:c r="M20" s="2"/>
      <x:c r="N20" s="2"/>
    </x:row>
    <x:row r="21">
      <x:c r="A21" s="34" t="n">
        <x:f>ROW()-12</x:f>
        <x:v>9</x:v>
      </x:c>
      <x:c r="B21" s="31" t="n">
        <x:f>NORM.INV(RAND(),$B$5,$B$6)</x:f>
        <x:v>49.72995755896947</x:v>
      </x:c>
      <x:c r="C21" s="31" t="n">
        <x:f>$B$7+($B$8-$B$7)*RAND()</x:f>
        <x:v>29.921833360337526</x:v>
      </x:c>
      <x:c r="D21" s="31" t="n">
        <x:f>B21+C21</x:f>
        <x:v>79.65179091930699</x:v>
      </x:c>
      <x:c r="E21" s="34" t="n">
        <x:f>--(D21&gt;$B$9)</x:f>
        <x:v>0</x:v>
      </x:c>
      <x:c r="F21" s="2"/>
      <x:c r="G21" s="2"/>
      <x:c r="H21" s="44" t="n">
        <x:v>79.225</x:v>
      </x:c>
      <x:c r="I21" s="45" t="n">
        <x:f>IF($H21&lt;=$B$9,COUNTIFS($D$13:$D$512,"&gt;=79.200",$D$13:$D$512,"&lt;79.250"),0)</x:f>
        <x:v>0</x:v>
      </x:c>
      <x:c r="J21" s="45" t="n">
        <x:f>IF($H21&gt;$B$9,COUNTIFS($D$13:$D$512,"&gt;=79.200",$D$13:$D$512,"&lt;79.250"),0)</x:f>
        <x:v>0</x:v>
      </x:c>
      <x:c r="K21" s="2"/>
      <x:c r="L21" s="2"/>
      <x:c r="M21" s="2"/>
      <x:c r="N21" s="2"/>
    </x:row>
    <x:row r="22">
      <x:c r="A22" s="34" t="n">
        <x:f>ROW()-12</x:f>
        <x:v>10</x:v>
      </x:c>
      <x:c r="B22" s="31" t="n">
        <x:f>NORM.INV(RAND(),$B$5,$B$6)</x:f>
        <x:v>49.7477604647944</x:v>
      </x:c>
      <x:c r="C22" s="31" t="n">
        <x:f>$B$7+($B$8-$B$7)*RAND()</x:f>
        <x:v>30.23433354296679</x:v>
      </x:c>
      <x:c r="D22" s="31" t="n">
        <x:f>B22+C22</x:f>
        <x:v>79.98209400776119</x:v>
      </x:c>
      <x:c r="E22" s="34" t="n">
        <x:f>--(D22&gt;$B$9)</x:f>
        <x:v>0</x:v>
      </x:c>
      <x:c r="F22" s="2"/>
      <x:c r="G22" s="2"/>
      <x:c r="H22" s="44" t="n">
        <x:v>79.275</x:v>
      </x:c>
      <x:c r="I22" s="45" t="n">
        <x:f>IF($H22&lt;=$B$9,COUNTIFS($D$13:$D$512,"&gt;=79.250",$D$13:$D$512,"&lt;79.300"),0)</x:f>
        <x:v>0</x:v>
      </x:c>
      <x:c r="J22" s="45" t="n">
        <x:f>IF($H22&gt;$B$9,COUNTIFS($D$13:$D$512,"&gt;=79.250",$D$13:$D$512,"&lt;79.300"),0)</x:f>
        <x:v>0</x:v>
      </x:c>
      <x:c r="K22" s="2"/>
      <x:c r="L22" s="2"/>
      <x:c r="M22" s="2"/>
      <x:c r="N22" s="2"/>
    </x:row>
    <x:row r="23">
      <x:c r="A23" s="34" t="n">
        <x:f>ROW()-12</x:f>
        <x:v>11</x:v>
      </x:c>
      <x:c r="B23" s="31" t="n">
        <x:f>NORM.INV(RAND(),$B$5,$B$6)</x:f>
        <x:v>49.96624717109132</x:v>
      </x:c>
      <x:c r="C23" s="31" t="n">
        <x:f>$B$7+($B$8-$B$7)*RAND()</x:f>
        <x:v>30.094929534345933</x:v>
      </x:c>
      <x:c r="D23" s="31" t="n">
        <x:f>B23+C23</x:f>
        <x:v>80.06117670543725</x:v>
      </x:c>
      <x:c r="E23" s="34" t="n">
        <x:f>--(D23&gt;$B$9)</x:f>
        <x:v>0</x:v>
      </x:c>
      <x:c r="F23" s="2"/>
      <x:c r="G23" s="2"/>
      <x:c r="H23" s="44" t="n">
        <x:v>79.325</x:v>
      </x:c>
      <x:c r="I23" s="45" t="n">
        <x:f>IF($H23&lt;=$B$9,COUNTIFS($D$13:$D$512,"&gt;=79.300",$D$13:$D$512,"&lt;79.350"),0)</x:f>
        <x:v>0</x:v>
      </x:c>
      <x:c r="J23" s="45" t="n">
        <x:f>IF($H23&gt;$B$9,COUNTIFS($D$13:$D$512,"&gt;=79.300",$D$13:$D$512,"&lt;79.350"),0)</x:f>
        <x:v>0</x:v>
      </x:c>
      <x:c r="K23" s="2"/>
      <x:c r="L23" s="2"/>
      <x:c r="M23" s="2"/>
      <x:c r="N23" s="2"/>
    </x:row>
    <x:row r="24">
      <x:c r="A24" s="34" t="n">
        <x:f>ROW()-12</x:f>
        <x:v>12</x:v>
      </x:c>
      <x:c r="B24" s="31" t="n">
        <x:f>NORM.INV(RAND(),$B$5,$B$6)</x:f>
        <x:v>50.05826264576041</x:v>
      </x:c>
      <x:c r="C24" s="31" t="n">
        <x:f>$B$7+($B$8-$B$7)*RAND()</x:f>
        <x:v>30.03574438809415</x:v>
      </x:c>
      <x:c r="D24" s="31" t="n">
        <x:f>B24+C24</x:f>
        <x:v>80.09400703385455</x:v>
      </x:c>
      <x:c r="E24" s="34" t="n">
        <x:f>--(D24&gt;$B$9)</x:f>
        <x:v>0</x:v>
      </x:c>
      <x:c r="F24" s="2"/>
      <x:c r="G24" s="2"/>
      <x:c r="H24" s="44" t="n">
        <x:v>79.375</x:v>
      </x:c>
      <x:c r="I24" s="45" t="n">
        <x:f>IF($H24&lt;=$B$9,COUNTIFS($D$13:$D$512,"&gt;=79.350",$D$13:$D$512,"&lt;79.400"),0)</x:f>
        <x:v>2</x:v>
      </x:c>
      <x:c r="J24" s="45" t="n">
        <x:f>IF($H24&gt;$B$9,COUNTIFS($D$13:$D$512,"&gt;=79.350",$D$13:$D$512,"&lt;79.400"),0)</x:f>
        <x:v>0</x:v>
      </x:c>
      <x:c r="K24" s="2"/>
      <x:c r="L24" s="2"/>
      <x:c r="M24" s="2"/>
      <x:c r="N24" s="2"/>
    </x:row>
    <x:row r="25">
      <x:c r="A25" s="34" t="n">
        <x:f>ROW()-12</x:f>
        <x:v>13</x:v>
      </x:c>
      <x:c r="B25" s="31" t="n">
        <x:f>NORM.INV(RAND(),$B$5,$B$6)</x:f>
        <x:v>49.969080733103034</x:v>
      </x:c>
      <x:c r="C25" s="31" t="n">
        <x:f>$B$7+($B$8-$B$7)*RAND()</x:f>
        <x:v>30.10476605020061</x:v>
      </x:c>
      <x:c r="D25" s="31" t="n">
        <x:f>B25+C25</x:f>
        <x:v>80.07384678330365</x:v>
      </x:c>
      <x:c r="E25" s="34" t="n">
        <x:f>--(D25&gt;$B$9)</x:f>
        <x:v>0</x:v>
      </x:c>
      <x:c r="F25" s="2"/>
      <x:c r="G25" s="2"/>
      <x:c r="H25" s="44" t="n">
        <x:v>79.425</x:v>
      </x:c>
      <x:c r="I25" s="45" t="n">
        <x:f>IF($H25&lt;=$B$9,COUNTIFS($D$13:$D$512,"&gt;=79.400",$D$13:$D$512,"&lt;79.450"),0)</x:f>
        <x:v>1</x:v>
      </x:c>
      <x:c r="J25" s="45" t="n">
        <x:f>IF($H25&gt;$B$9,COUNTIFS($D$13:$D$512,"&gt;=79.400",$D$13:$D$512,"&lt;79.450"),0)</x:f>
        <x:v>0</x:v>
      </x:c>
      <x:c r="K25" s="2"/>
      <x:c r="L25" s="2"/>
      <x:c r="M25" s="2"/>
      <x:c r="N25" s="2"/>
    </x:row>
    <x:row r="26">
      <x:c r="A26" s="34" t="n">
        <x:f>ROW()-12</x:f>
        <x:v>14</x:v>
      </x:c>
      <x:c r="B26" s="31" t="n">
        <x:f>NORM.INV(RAND(),$B$5,$B$6)</x:f>
        <x:v>50.146600936492725</x:v>
      </x:c>
      <x:c r="C26" s="31" t="n">
        <x:f>$B$7+($B$8-$B$7)*RAND()</x:f>
        <x:v>29.81277773937029</x:v>
      </x:c>
      <x:c r="D26" s="31" t="n">
        <x:f>B26+C26</x:f>
        <x:v>79.95937867586301</x:v>
      </x:c>
      <x:c r="E26" s="34" t="n">
        <x:f>--(D26&gt;$B$9)</x:f>
        <x:v>0</x:v>
      </x:c>
      <x:c r="F26" s="2"/>
      <x:c r="G26" s="2"/>
      <x:c r="H26" s="44" t="n">
        <x:v>79.475</x:v>
      </x:c>
      <x:c r="I26" s="45" t="n">
        <x:f>IF($H26&lt;=$B$9,COUNTIFS($D$13:$D$512,"&gt;=79.450",$D$13:$D$512,"&lt;79.500"),0)</x:f>
        <x:v>3</x:v>
      </x:c>
      <x:c r="J26" s="45" t="n">
        <x:f>IF($H26&gt;$B$9,COUNTIFS($D$13:$D$512,"&gt;=79.450",$D$13:$D$512,"&lt;79.500"),0)</x:f>
        <x:v>0</x:v>
      </x:c>
      <x:c r="K26" s="2"/>
      <x:c r="L26" s="2"/>
      <x:c r="M26" s="2"/>
      <x:c r="N26" s="2"/>
    </x:row>
    <x:row r="27">
      <x:c r="A27" s="34" t="n">
        <x:f>ROW()-12</x:f>
        <x:v>15</x:v>
      </x:c>
      <x:c r="B27" s="31" t="n">
        <x:f>NORM.INV(RAND(),$B$5,$B$6)</x:f>
        <x:v>49.997693581665075</x:v>
      </x:c>
      <x:c r="C27" s="31" t="n">
        <x:f>$B$7+($B$8-$B$7)*RAND()</x:f>
        <x:v>29.813861465889463</x:v>
      </x:c>
      <x:c r="D27" s="31" t="n">
        <x:f>B27+C27</x:f>
        <x:v>79.81155504755453</x:v>
      </x:c>
      <x:c r="E27" s="34" t="n">
        <x:f>--(D27&gt;$B$9)</x:f>
        <x:v>0</x:v>
      </x:c>
      <x:c r="F27" s="2"/>
      <x:c r="G27" s="2"/>
      <x:c r="H27" s="44" t="n">
        <x:v>79.525</x:v>
      </x:c>
      <x:c r="I27" s="45" t="n">
        <x:f>IF($H27&lt;=$B$9,COUNTIFS($D$13:$D$512,"&gt;=79.500",$D$13:$D$512,"&lt;79.550"),0)</x:f>
        <x:v>7</x:v>
      </x:c>
      <x:c r="J27" s="45" t="n">
        <x:f>IF($H27&gt;$B$9,COUNTIFS($D$13:$D$512,"&gt;=79.500",$D$13:$D$512,"&lt;79.550"),0)</x:f>
        <x:v>0</x:v>
      </x:c>
      <x:c r="K27" s="2"/>
      <x:c r="L27" s="2"/>
      <x:c r="M27" s="2"/>
      <x:c r="N27" s="2"/>
    </x:row>
    <x:row r="28">
      <x:c r="A28" s="34" t="n">
        <x:f>ROW()-12</x:f>
        <x:v>16</x:v>
      </x:c>
      <x:c r="B28" s="31" t="n">
        <x:f>NORM.INV(RAND(),$B$5,$B$6)</x:f>
        <x:v>49.558139753643765</x:v>
      </x:c>
      <x:c r="C28" s="31" t="n">
        <x:f>$B$7+($B$8-$B$7)*RAND()</x:f>
        <x:v>30.14482667965354</x:v>
      </x:c>
      <x:c r="D28" s="31" t="n">
        <x:f>B28+C28</x:f>
        <x:v>79.7029664332973</x:v>
      </x:c>
      <x:c r="E28" s="34" t="n">
        <x:f>--(D28&gt;$B$9)</x:f>
        <x:v>0</x:v>
      </x:c>
      <x:c r="F28" s="2"/>
      <x:c r="G28" s="2"/>
      <x:c r="H28" s="44" t="n">
        <x:v>79.575</x:v>
      </x:c>
      <x:c r="I28" s="45" t="n">
        <x:f>IF($H28&lt;=$B$9,COUNTIFS($D$13:$D$512,"&gt;=79.550",$D$13:$D$512,"&lt;79.600"),0)</x:f>
        <x:v>7</x:v>
      </x:c>
      <x:c r="J28" s="45" t="n">
        <x:f>IF($H28&gt;$B$9,COUNTIFS($D$13:$D$512,"&gt;=79.550",$D$13:$D$512,"&lt;79.600"),0)</x:f>
        <x:v>0</x:v>
      </x:c>
      <x:c r="K28" s="2"/>
      <x:c r="L28" s="2"/>
      <x:c r="M28" s="2"/>
      <x:c r="N28" s="2"/>
    </x:row>
    <x:row r="29">
      <x:c r="A29" s="34" t="n">
        <x:f>ROW()-12</x:f>
        <x:v>17</x:v>
      </x:c>
      <x:c r="B29" s="31" t="n">
        <x:f>NORM.INV(RAND(),$B$5,$B$6)</x:f>
        <x:v>49.735022349320175</x:v>
      </x:c>
      <x:c r="C29" s="31" t="n">
        <x:f>$B$7+($B$8-$B$7)*RAND()</x:f>
        <x:v>29.86311691648589</x:v>
      </x:c>
      <x:c r="D29" s="31" t="n">
        <x:f>B29+C29</x:f>
        <x:v>79.59813926580607</x:v>
      </x:c>
      <x:c r="E29" s="34" t="n">
        <x:f>--(D29&gt;$B$9)</x:f>
        <x:v>0</x:v>
      </x:c>
      <x:c r="F29" s="2"/>
      <x:c r="G29" s="2"/>
      <x:c r="H29" s="44" t="n">
        <x:v>79.625</x:v>
      </x:c>
      <x:c r="I29" s="45" t="n">
        <x:f>IF($H29&lt;=$B$9,COUNTIFS($D$13:$D$512,"&gt;=79.600",$D$13:$D$512,"&lt;79.650"),0)</x:f>
        <x:v>11</x:v>
      </x:c>
      <x:c r="J29" s="45" t="n">
        <x:f>IF($H29&gt;$B$9,COUNTIFS($D$13:$D$512,"&gt;=79.600",$D$13:$D$512,"&lt;79.650"),0)</x:f>
        <x:v>0</x:v>
      </x:c>
      <x:c r="K29" s="2"/>
      <x:c r="L29" s="2"/>
      <x:c r="M29" s="2"/>
      <x:c r="N29" s="2"/>
    </x:row>
    <x:row r="30">
      <x:c r="A30" s="34" t="n">
        <x:f>ROW()-12</x:f>
        <x:v>18</x:v>
      </x:c>
      <x:c r="B30" s="31" t="n">
        <x:f>NORM.INV(RAND(),$B$5,$B$6)</x:f>
        <x:v>50.032247797955094</x:v>
      </x:c>
      <x:c r="C30" s="31" t="n">
        <x:f>$B$7+($B$8-$B$7)*RAND()</x:f>
        <x:v>29.83221021301008</x:v>
      </x:c>
      <x:c r="D30" s="31" t="n">
        <x:f>B30+C30</x:f>
        <x:v>79.86445801096517</x:v>
      </x:c>
      <x:c r="E30" s="34" t="n">
        <x:f>--(D30&gt;$B$9)</x:f>
        <x:v>0</x:v>
      </x:c>
      <x:c r="F30" s="2"/>
      <x:c r="G30" s="2"/>
      <x:c r="H30" s="44" t="n">
        <x:v>79.675</x:v>
      </x:c>
      <x:c r="I30" s="45" t="n">
        <x:f>IF($H30&lt;=$B$9,COUNTIFS($D$13:$D$512,"&gt;=79.650",$D$13:$D$512,"&lt;79.700"),0)</x:f>
        <x:v>22</x:v>
      </x:c>
      <x:c r="J30" s="45" t="n">
        <x:f>IF($H30&gt;$B$9,COUNTIFS($D$13:$D$512,"&gt;=79.650",$D$13:$D$512,"&lt;79.700"),0)</x:f>
        <x:v>0</x:v>
      </x:c>
      <x:c r="K30" s="2"/>
      <x:c r="L30" s="2"/>
      <x:c r="M30" s="2"/>
      <x:c r="N30" s="2"/>
    </x:row>
    <x:row r="31">
      <x:c r="A31" s="34" t="n">
        <x:f>ROW()-12</x:f>
        <x:v>19</x:v>
      </x:c>
      <x:c r="B31" s="31" t="n">
        <x:f>NORM.INV(RAND(),$B$5,$B$6)</x:f>
        <x:v>49.575260936714486</x:v>
      </x:c>
      <x:c r="C31" s="31" t="n">
        <x:f>$B$7+($B$8-$B$7)*RAND()</x:f>
        <x:v>30.217471048578368</x:v>
      </x:c>
      <x:c r="D31" s="31" t="n">
        <x:f>B31+C31</x:f>
        <x:v>79.79273198529285</x:v>
      </x:c>
      <x:c r="E31" s="34" t="n">
        <x:f>--(D31&gt;$B$9)</x:f>
        <x:v>0</x:v>
      </x:c>
      <x:c r="F31" s="2"/>
      <x:c r="G31" s="2"/>
      <x:c r="H31" s="44" t="n">
        <x:v>79.725</x:v>
      </x:c>
      <x:c r="I31" s="45" t="n">
        <x:f>IF($H31&lt;=$B$9,COUNTIFS($D$13:$D$512,"&gt;=79.700",$D$13:$D$512,"&lt;79.750"),0)</x:f>
        <x:v>29</x:v>
      </x:c>
      <x:c r="J31" s="45" t="n">
        <x:f>IF($H31&gt;$B$9,COUNTIFS($D$13:$D$512,"&gt;=79.700",$D$13:$D$512,"&lt;79.750"),0)</x:f>
        <x:v>0</x:v>
      </x:c>
      <x:c r="K31" s="2"/>
      <x:c r="L31" s="2"/>
      <x:c r="M31" s="2"/>
      <x:c r="N31" s="2"/>
    </x:row>
    <x:row r="32">
      <x:c r="A32" s="34" t="n">
        <x:f>ROW()-12</x:f>
        <x:v>20</x:v>
      </x:c>
      <x:c r="B32" s="31" t="n">
        <x:f>NORM.INV(RAND(),$B$5,$B$6)</x:f>
        <x:v>49.84714146942308</x:v>
      </x:c>
      <x:c r="C32" s="31" t="n">
        <x:f>$B$7+($B$8-$B$7)*RAND()</x:f>
        <x:v>29.87929813790951</x:v>
      </x:c>
      <x:c r="D32" s="31" t="n">
        <x:f>B32+C32</x:f>
        <x:v>79.7264396073326</x:v>
      </x:c>
      <x:c r="E32" s="34" t="n">
        <x:f>--(D32&gt;$B$9)</x:f>
        <x:v>0</x:v>
      </x:c>
      <x:c r="F32" s="2"/>
      <x:c r="G32" s="2"/>
      <x:c r="H32" s="44" t="n">
        <x:v>79.775</x:v>
      </x:c>
      <x:c r="I32" s="45" t="n">
        <x:f>IF($H32&lt;=$B$9,COUNTIFS($D$13:$D$512,"&gt;=79.750",$D$13:$D$512,"&lt;79.800"),0)</x:f>
        <x:v>35</x:v>
      </x:c>
      <x:c r="J32" s="45" t="n">
        <x:f>IF($H32&gt;$B$9,COUNTIFS($D$13:$D$512,"&gt;=79.750",$D$13:$D$512,"&lt;79.800"),0)</x:f>
        <x:v>0</x:v>
      </x:c>
      <x:c r="K32" s="2"/>
      <x:c r="L32" s="2"/>
      <x:c r="M32" s="2"/>
      <x:c r="N32" s="2"/>
    </x:row>
    <x:row r="33">
      <x:c r="A33" s="34" t="n">
        <x:f>ROW()-12</x:f>
        <x:v>21</x:v>
      </x:c>
      <x:c r="B33" s="31" t="n">
        <x:f>NORM.INV(RAND(),$B$5,$B$6)</x:f>
        <x:v>50.05473596976086</x:v>
      </x:c>
      <x:c r="C33" s="31" t="n">
        <x:f>$B$7+($B$8-$B$7)*RAND()</x:f>
        <x:v>29.777708723050544</x:v>
      </x:c>
      <x:c r="D33" s="31" t="n">
        <x:f>B33+C33</x:f>
        <x:v>79.8324446928114</x:v>
      </x:c>
      <x:c r="E33" s="34" t="n">
        <x:f>--(D33&gt;$B$9)</x:f>
        <x:v>0</x:v>
      </x:c>
      <x:c r="F33" s="2"/>
      <x:c r="G33" s="2"/>
      <x:c r="H33" s="44" t="n">
        <x:v>79.825</x:v>
      </x:c>
      <x:c r="I33" s="45" t="n">
        <x:f>IF($H33&lt;=$B$9,COUNTIFS($D$13:$D$512,"&gt;=79.800",$D$13:$D$512,"&lt;79.850"),0)</x:f>
        <x:v>34</x:v>
      </x:c>
      <x:c r="J33" s="45" t="n">
        <x:f>IF($H33&gt;$B$9,COUNTIFS($D$13:$D$512,"&gt;=79.800",$D$13:$D$512,"&lt;79.850"),0)</x:f>
        <x:v>0</x:v>
      </x:c>
      <x:c r="K33" s="2"/>
      <x:c r="L33" s="2"/>
      <x:c r="M33" s="2"/>
      <x:c r="N33" s="2"/>
    </x:row>
    <x:row r="34">
      <x:c r="A34" s="34" t="n">
        <x:f>ROW()-12</x:f>
        <x:v>22</x:v>
      </x:c>
      <x:c r="B34" s="31" t="n">
        <x:f>NORM.INV(RAND(),$B$5,$B$6)</x:f>
        <x:v>50.17584848090694</x:v>
      </x:c>
      <x:c r="C34" s="31" t="n">
        <x:f>$B$7+($B$8-$B$7)*RAND()</x:f>
        <x:v>30.11251658433542</x:v>
      </x:c>
      <x:c r="D34" s="31" t="n">
        <x:f>B34+C34</x:f>
        <x:v>80.28836506524236</x:v>
      </x:c>
      <x:c r="E34" s="34" t="n">
        <x:f>--(D34&gt;$B$9)</x:f>
        <x:v>0</x:v>
      </x:c>
      <x:c r="F34" s="2"/>
      <x:c r="G34" s="2"/>
      <x:c r="H34" s="44" t="n">
        <x:v>79.875</x:v>
      </x:c>
      <x:c r="I34" s="45" t="n">
        <x:f>IF($H34&lt;=$B$9,COUNTIFS($D$13:$D$512,"&gt;=79.850",$D$13:$D$512,"&lt;79.900"),0)</x:f>
        <x:v>42</x:v>
      </x:c>
      <x:c r="J34" s="45" t="n">
        <x:f>IF($H34&gt;$B$9,COUNTIFS($D$13:$D$512,"&gt;=79.850",$D$13:$D$512,"&lt;79.900"),0)</x:f>
        <x:v>0</x:v>
      </x:c>
      <x:c r="K34" s="2"/>
      <x:c r="L34" s="2"/>
      <x:c r="M34" s="2"/>
      <x:c r="N34" s="2"/>
    </x:row>
    <x:row r="35">
      <x:c r="A35" s="34" t="n">
        <x:f>ROW()-12</x:f>
        <x:v>23</x:v>
      </x:c>
      <x:c r="B35" s="31" t="n">
        <x:f>NORM.INV(RAND(),$B$5,$B$6)</x:f>
        <x:v>49.7917821874355</x:v>
      </x:c>
      <x:c r="C35" s="31" t="n">
        <x:f>$B$7+($B$8-$B$7)*RAND()</x:f>
        <x:v>30.01123953478303</x:v>
      </x:c>
      <x:c r="D35" s="31" t="n">
        <x:f>B35+C35</x:f>
        <x:v>79.80302172221853</x:v>
      </x:c>
      <x:c r="E35" s="34" t="n">
        <x:f>--(D35&gt;$B$9)</x:f>
        <x:v>0</x:v>
      </x:c>
      <x:c r="F35" s="2"/>
      <x:c r="G35" s="2"/>
      <x:c r="H35" s="44" t="n">
        <x:v>79.925</x:v>
      </x:c>
      <x:c r="I35" s="45" t="n">
        <x:f>IF($H35&lt;=$B$9,COUNTIFS($D$13:$D$512,"&gt;=79.900",$D$13:$D$512,"&lt;79.950"),0)</x:f>
        <x:v>41</x:v>
      </x:c>
      <x:c r="J35" s="45" t="n">
        <x:f>IF($H35&gt;$B$9,COUNTIFS($D$13:$D$512,"&gt;=79.900",$D$13:$D$512,"&lt;79.950"),0)</x:f>
        <x:v>0</x:v>
      </x:c>
      <x:c r="K35" s="2"/>
      <x:c r="L35" s="2"/>
      <x:c r="M35" s="2"/>
      <x:c r="N35" s="2"/>
    </x:row>
    <x:row r="36">
      <x:c r="A36" s="34" t="n">
        <x:f>ROW()-12</x:f>
        <x:v>24</x:v>
      </x:c>
      <x:c r="B36" s="31" t="n">
        <x:f>NORM.INV(RAND(),$B$5,$B$6)</x:f>
        <x:v>50.00220449102806</x:v>
      </x:c>
      <x:c r="C36" s="31" t="n">
        <x:f>$B$7+($B$8-$B$7)*RAND()</x:f>
        <x:v>29.851865705477074</x:v>
      </x:c>
      <x:c r="D36" s="31" t="n">
        <x:f>B36+C36</x:f>
        <x:v>79.85407019650513</x:v>
      </x:c>
      <x:c r="E36" s="34" t="n">
        <x:f>--(D36&gt;$B$9)</x:f>
        <x:v>0</x:v>
      </x:c>
      <x:c r="F36" s="2"/>
      <x:c r="G36" s="2"/>
      <x:c r="H36" s="44" t="n">
        <x:v>79.975</x:v>
      </x:c>
      <x:c r="I36" s="45" t="n">
        <x:f>IF($H36&lt;=$B$9,COUNTIFS($D$13:$D$512,"&gt;=79.950",$D$13:$D$512,"&lt;80.000"),0)</x:f>
        <x:v>35</x:v>
      </x:c>
      <x:c r="J36" s="45" t="n">
        <x:f>IF($H36&gt;$B$9,COUNTIFS($D$13:$D$512,"&gt;=79.950",$D$13:$D$512,"&lt;80.000"),0)</x:f>
        <x:v>0</x:v>
      </x:c>
      <x:c r="K36" s="2"/>
      <x:c r="L36" s="2"/>
      <x:c r="M36" s="2"/>
      <x:c r="N36" s="2"/>
    </x:row>
    <x:row r="37">
      <x:c r="A37" s="34" t="n">
        <x:f>ROW()-12</x:f>
        <x:v>25</x:v>
      </x:c>
      <x:c r="B37" s="31" t="n">
        <x:f>NORM.INV(RAND(),$B$5,$B$6)</x:f>
        <x:v>50.124979438830394</x:v>
      </x:c>
      <x:c r="C37" s="31" t="n">
        <x:f>$B$7+($B$8-$B$7)*RAND()</x:f>
        <x:v>30.241186819292533</x:v>
      </x:c>
      <x:c r="D37" s="31" t="n">
        <x:f>B37+C37</x:f>
        <x:v>80.36616625812293</x:v>
      </x:c>
      <x:c r="E37" s="34" t="n">
        <x:f>--(D37&gt;$B$9)</x:f>
        <x:v>0</x:v>
      </x:c>
      <x:c r="F37" s="2"/>
      <x:c r="G37" s="2"/>
      <x:c r="H37" s="44" t="n">
        <x:v>80.025</x:v>
      </x:c>
      <x:c r="I37" s="45" t="n">
        <x:f>IF($H37&lt;=$B$9,COUNTIFS($D$13:$D$512,"&gt;=80.000",$D$13:$D$512,"&lt;80.050"),0)</x:f>
        <x:v>33</x:v>
      </x:c>
      <x:c r="J37" s="45" t="n">
        <x:f>IF($H37&gt;$B$9,COUNTIFS($D$13:$D$512,"&gt;=80.000",$D$13:$D$512,"&lt;80.050"),0)</x:f>
        <x:v>0</x:v>
      </x:c>
      <x:c r="K37" s="2"/>
      <x:c r="L37" s="2"/>
      <x:c r="M37" s="2"/>
      <x:c r="N37" s="2"/>
    </x:row>
    <x:row r="38">
      <x:c r="A38" s="34" t="n">
        <x:f>ROW()-12</x:f>
        <x:v>26</x:v>
      </x:c>
      <x:c r="B38" s="31" t="n">
        <x:f>NORM.INV(RAND(),$B$5,$B$6)</x:f>
        <x:v>50.17428457302995</x:v>
      </x:c>
      <x:c r="C38" s="31" t="n">
        <x:f>$B$7+($B$8-$B$7)*RAND()</x:f>
        <x:v>30.004475080164458</x:v>
      </x:c>
      <x:c r="D38" s="31" t="n">
        <x:f>B38+C38</x:f>
        <x:v>80.1787596531944</x:v>
      </x:c>
      <x:c r="E38" s="34" t="n">
        <x:f>--(D38&gt;$B$9)</x:f>
        <x:v>0</x:v>
      </x:c>
      <x:c r="F38" s="2"/>
      <x:c r="G38" s="2"/>
      <x:c r="H38" s="44" t="n">
        <x:v>80.075</x:v>
      </x:c>
      <x:c r="I38" s="45" t="n">
        <x:f>IF($H38&lt;=$B$9,COUNTIFS($D$13:$D$512,"&gt;=80.050",$D$13:$D$512,"&lt;80.100"),0)</x:f>
        <x:v>30</x:v>
      </x:c>
      <x:c r="J38" s="45" t="n">
        <x:f>IF($H38&gt;$B$9,COUNTIFS($D$13:$D$512,"&gt;=80.050",$D$13:$D$512,"&lt;80.100"),0)</x:f>
        <x:v>0</x:v>
      </x:c>
      <x:c r="K38" s="2"/>
      <x:c r="L38" s="2"/>
      <x:c r="M38" s="2"/>
      <x:c r="N38" s="2"/>
    </x:row>
    <x:row r="39">
      <x:c r="A39" s="34" t="n">
        <x:f>ROW()-12</x:f>
        <x:v>27</x:v>
      </x:c>
      <x:c r="B39" s="31" t="n">
        <x:f>NORM.INV(RAND(),$B$5,$B$6)</x:f>
        <x:v>50.034266717647846</x:v>
      </x:c>
      <x:c r="C39" s="31" t="n">
        <x:f>$B$7+($B$8-$B$7)*RAND()</x:f>
        <x:v>30.037985870766605</x:v>
      </x:c>
      <x:c r="D39" s="31" t="n">
        <x:f>B39+C39</x:f>
        <x:v>80.07225258841444</x:v>
      </x:c>
      <x:c r="E39" s="34" t="n">
        <x:f>--(D39&gt;$B$9)</x:f>
        <x:v>0</x:v>
      </x:c>
      <x:c r="F39" s="2"/>
      <x:c r="G39" s="2"/>
      <x:c r="H39" s="44" t="n">
        <x:v>80.125</x:v>
      </x:c>
      <x:c r="I39" s="45" t="n">
        <x:f>IF($H39&lt;=$B$9,COUNTIFS($D$13:$D$512,"&gt;=80.100",$D$13:$D$512,"&lt;80.150"),0)</x:f>
        <x:v>34</x:v>
      </x:c>
      <x:c r="J39" s="45" t="n">
        <x:f>IF($H39&gt;$B$9,COUNTIFS($D$13:$D$512,"&gt;=80.100",$D$13:$D$512,"&lt;80.150"),0)</x:f>
        <x:v>0</x:v>
      </x:c>
      <x:c r="K39" s="2"/>
      <x:c r="L39" s="2"/>
      <x:c r="M39" s="2"/>
      <x:c r="N39" s="2"/>
    </x:row>
    <x:row r="40">
      <x:c r="A40" s="34" t="n">
        <x:f>ROW()-12</x:f>
        <x:v>28</x:v>
      </x:c>
      <x:c r="B40" s="31" t="n">
        <x:f>NORM.INV(RAND(),$B$5,$B$6)</x:f>
        <x:v>49.856072769776866</x:v>
      </x:c>
      <x:c r="C40" s="31" t="n">
        <x:f>$B$7+($B$8-$B$7)*RAND()</x:f>
        <x:v>30.19645100999401</x:v>
      </x:c>
      <x:c r="D40" s="31" t="n">
        <x:f>B40+C40</x:f>
        <x:v>80.05252377977088</x:v>
      </x:c>
      <x:c r="E40" s="34" t="n">
        <x:f>--(D40&gt;$B$9)</x:f>
        <x:v>0</x:v>
      </x:c>
      <x:c r="F40" s="2"/>
      <x:c r="G40" s="2"/>
      <x:c r="H40" s="44" t="n">
        <x:v>80.175</x:v>
      </x:c>
      <x:c r="I40" s="45" t="n">
        <x:f>IF($H40&lt;=$B$9,COUNTIFS($D$13:$D$512,"&gt;=80.150",$D$13:$D$512,"&lt;80.200"),0)</x:f>
        <x:v>33</x:v>
      </x:c>
      <x:c r="J40" s="45" t="n">
        <x:f>IF($H40&gt;$B$9,COUNTIFS($D$13:$D$512,"&gt;=80.150",$D$13:$D$512,"&lt;80.200"),0)</x:f>
        <x:v>0</x:v>
      </x:c>
      <x:c r="K40" s="2"/>
      <x:c r="L40" s="2"/>
      <x:c r="M40" s="2"/>
      <x:c r="N40" s="2"/>
    </x:row>
    <x:row r="41">
      <x:c r="A41" s="34" t="n">
        <x:f>ROW()-12</x:f>
        <x:v>29</x:v>
      </x:c>
      <x:c r="B41" s="31" t="n">
        <x:f>NORM.INV(RAND(),$B$5,$B$6)</x:f>
        <x:v>50.15929728143505</x:v>
      </x:c>
      <x:c r="C41" s="31" t="n">
        <x:f>$B$7+($B$8-$B$7)*RAND()</x:f>
        <x:v>29.706587024164754</x:v>
      </x:c>
      <x:c r="D41" s="31" t="n">
        <x:f>B41+C41</x:f>
        <x:v>79.8658843055998</x:v>
      </x:c>
      <x:c r="E41" s="34" t="n">
        <x:f>--(D41&gt;$B$9)</x:f>
        <x:v>0</x:v>
      </x:c>
      <x:c r="F41" s="2"/>
      <x:c r="G41" s="2"/>
      <x:c r="H41" s="44" t="n">
        <x:v>80.225</x:v>
      </x:c>
      <x:c r="I41" s="45" t="n">
        <x:f>IF($H41&lt;=$B$9,COUNTIFS($D$13:$D$512,"&gt;=80.200",$D$13:$D$512,"&lt;80.250"),0)</x:f>
        <x:v>36</x:v>
      </x:c>
      <x:c r="J41" s="45" t="n">
        <x:f>IF($H41&gt;$B$9,COUNTIFS($D$13:$D$512,"&gt;=80.200",$D$13:$D$512,"&lt;80.250"),0)</x:f>
        <x:v>0</x:v>
      </x:c>
      <x:c r="K41" s="2"/>
      <x:c r="L41" s="2"/>
      <x:c r="M41" s="2"/>
      <x:c r="N41" s="2"/>
    </x:row>
    <x:row r="42">
      <x:c r="A42" s="34" t="n">
        <x:f>ROW()-12</x:f>
        <x:v>30</x:v>
      </x:c>
      <x:c r="B42" s="31" t="n">
        <x:f>NORM.INV(RAND(),$B$5,$B$6)</x:f>
        <x:v>50.038461917346034</x:v>
      </x:c>
      <x:c r="C42" s="31" t="n">
        <x:f>$B$7+($B$8-$B$7)*RAND()</x:f>
        <x:v>30.201530815535254</x:v>
      </x:c>
      <x:c r="D42" s="31" t="n">
        <x:f>B42+C42</x:f>
        <x:v>80.23999273288129</x:v>
      </x:c>
      <x:c r="E42" s="34" t="n">
        <x:f>--(D42&gt;$B$9)</x:f>
        <x:v>0</x:v>
      </x:c>
      <x:c r="F42" s="2"/>
      <x:c r="G42" s="2"/>
      <x:c r="H42" s="44" t="n">
        <x:v>80.275</x:v>
      </x:c>
      <x:c r="I42" s="45" t="n">
        <x:f>IF($H42&lt;=$B$9,COUNTIFS($D$13:$D$512,"&gt;=80.250",$D$13:$D$512,"&lt;80.300"),0)</x:f>
        <x:v>23</x:v>
      </x:c>
      <x:c r="J42" s="45" t="n">
        <x:f>IF($H42&gt;$B$9,COUNTIFS($D$13:$D$512,"&gt;=80.250",$D$13:$D$512,"&lt;80.300"),0)</x:f>
        <x:v>0</x:v>
      </x:c>
      <x:c r="K42" s="2"/>
      <x:c r="L42" s="2"/>
      <x:c r="M42" s="2"/>
      <x:c r="N42" s="2"/>
    </x:row>
    <x:row r="43">
      <x:c r="A43" s="34" t="n">
        <x:f>ROW()-12</x:f>
        <x:v>31</x:v>
      </x:c>
      <x:c r="B43" s="31" t="n">
        <x:f>NORM.INV(RAND(),$B$5,$B$6)</x:f>
        <x:v>50.01972992040563</x:v>
      </x:c>
      <x:c r="C43" s="31" t="n">
        <x:f>$B$7+($B$8-$B$7)*RAND()</x:f>
        <x:v>29.723049249937375</x:v>
      </x:c>
      <x:c r="D43" s="31" t="n">
        <x:f>B43+C43</x:f>
        <x:v>79.742779170343</x:v>
      </x:c>
      <x:c r="E43" s="34" t="n">
        <x:f>--(D43&gt;$B$9)</x:f>
        <x:v>0</x:v>
      </x:c>
      <x:c r="F43" s="2"/>
      <x:c r="G43" s="2"/>
      <x:c r="H43" s="44" t="n">
        <x:v>80.325</x:v>
      </x:c>
      <x:c r="I43" s="45" t="n">
        <x:f>IF($H43&lt;=$B$9,COUNTIFS($D$13:$D$512,"&gt;=80.300",$D$13:$D$512,"&lt;80.350"),0)</x:f>
        <x:v>18</x:v>
      </x:c>
      <x:c r="J43" s="45" t="n">
        <x:f>IF($H43&gt;$B$9,COUNTIFS($D$13:$D$512,"&gt;=80.300",$D$13:$D$512,"&lt;80.350"),0)</x:f>
        <x:v>0</x:v>
      </x:c>
      <x:c r="K43" s="2"/>
      <x:c r="L43" s="2"/>
      <x:c r="M43" s="2"/>
      <x:c r="N43" s="2"/>
    </x:row>
    <x:row r="44">
      <x:c r="A44" s="34" t="n">
        <x:f>ROW()-12</x:f>
        <x:v>32</x:v>
      </x:c>
      <x:c r="B44" s="31" t="n">
        <x:f>NORM.INV(RAND(),$B$5,$B$6)</x:f>
        <x:v>50.12044747445288</x:v>
      </x:c>
      <x:c r="C44" s="31" t="n">
        <x:f>$B$7+($B$8-$B$7)*RAND()</x:f>
        <x:v>29.89203004029959</x:v>
      </x:c>
      <x:c r="D44" s="31" t="n">
        <x:f>B44+C44</x:f>
        <x:v>80.01247751475248</x:v>
      </x:c>
      <x:c r="E44" s="34" t="n">
        <x:f>--(D44&gt;$B$9)</x:f>
        <x:v>0</x:v>
      </x:c>
      <x:c r="F44" s="2"/>
      <x:c r="G44" s="2"/>
      <x:c r="H44" s="44" t="n">
        <x:v>80.375</x:v>
      </x:c>
      <x:c r="I44" s="45" t="n">
        <x:f>IF($H44&lt;=$B$9,COUNTIFS($D$13:$D$512,"&gt;=80.350",$D$13:$D$512,"&lt;80.400"),0)</x:f>
        <x:v>12</x:v>
      </x:c>
      <x:c r="J44" s="45" t="n">
        <x:f>IF($H44&gt;$B$9,COUNTIFS($D$13:$D$512,"&gt;=80.350",$D$13:$D$512,"&lt;80.400"),0)</x:f>
        <x:v>0</x:v>
      </x:c>
      <x:c r="K44" s="2"/>
      <x:c r="L44" s="2"/>
      <x:c r="M44" s="2"/>
      <x:c r="N44" s="2"/>
    </x:row>
    <x:row r="45">
      <x:c r="A45" s="34" t="n">
        <x:f>ROW()-12</x:f>
        <x:v>33</x:v>
      </x:c>
      <x:c r="B45" s="31" t="n">
        <x:f>NORM.INV(RAND(),$B$5,$B$6)</x:f>
        <x:v>50.086820955235815</x:v>
      </x:c>
      <x:c r="C45" s="31" t="n">
        <x:f>$B$7+($B$8-$B$7)*RAND()</x:f>
        <x:v>29.83834729583059</x:v>
      </x:c>
      <x:c r="D45" s="31" t="n">
        <x:f>B45+C45</x:f>
        <x:v>79.92516825106641</x:v>
      </x:c>
      <x:c r="E45" s="34" t="n">
        <x:f>--(D45&gt;$B$9)</x:f>
        <x:v>0</x:v>
      </x:c>
      <x:c r="F45" s="2"/>
      <x:c r="G45" s="2"/>
      <x:c r="H45" s="44" t="n">
        <x:v>80.425</x:v>
      </x:c>
      <x:c r="I45" s="45" t="n">
        <x:f>IF($H45&lt;=$B$9,COUNTIFS($D$13:$D$512,"&gt;=80.400",$D$13:$D$512,"&lt;80.450"),0)</x:f>
        <x:v>0</x:v>
      </x:c>
      <x:c r="J45" s="45" t="n">
        <x:f>IF($H45&gt;$B$9,COUNTIFS($D$13:$D$512,"&gt;=80.400",$D$13:$D$512,"&lt;80.450"),0)</x:f>
        <x:v>10</x:v>
      </x:c>
      <x:c r="K45" s="2"/>
      <x:c r="L45" s="2"/>
      <x:c r="M45" s="2"/>
      <x:c r="N45" s="2"/>
    </x:row>
    <x:row r="46">
      <x:c r="A46" s="34" t="n">
        <x:f>ROW()-12</x:f>
        <x:v>34</x:v>
      </x:c>
      <x:c r="B46" s="31" t="n">
        <x:f>NORM.INV(RAND(),$B$5,$B$6)</x:f>
        <x:v>50.04273567941634</x:v>
      </x:c>
      <x:c r="C46" s="31" t="n">
        <x:f>$B$7+($B$8-$B$7)*RAND()</x:f>
        <x:v>30.166580177279535</x:v>
      </x:c>
      <x:c r="D46" s="31" t="n">
        <x:f>B46+C46</x:f>
        <x:v>80.20931585669587</x:v>
      </x:c>
      <x:c r="E46" s="34" t="n">
        <x:f>--(D46&gt;$B$9)</x:f>
        <x:v>0</x:v>
      </x:c>
      <x:c r="F46" s="2"/>
      <x:c r="G46" s="2"/>
      <x:c r="H46" s="44" t="n">
        <x:v>80.475</x:v>
      </x:c>
      <x:c r="I46" s="45" t="n">
        <x:f>IF($H46&lt;=$B$9,COUNTIFS($D$13:$D$512,"&gt;=80.450",$D$13:$D$512,"&lt;80.500"),0)</x:f>
        <x:v>0</x:v>
      </x:c>
      <x:c r="J46" s="45" t="n">
        <x:f>IF($H46&gt;$B$9,COUNTIFS($D$13:$D$512,"&gt;=80.450",$D$13:$D$512,"&lt;80.500"),0)</x:f>
        <x:v>1</x:v>
      </x:c>
      <x:c r="K46" s="2"/>
      <x:c r="L46" s="2"/>
      <x:c r="M46" s="2"/>
      <x:c r="N46" s="2"/>
    </x:row>
    <x:row r="47">
      <x:c r="A47" s="34" t="n">
        <x:f>ROW()-12</x:f>
        <x:v>35</x:v>
      </x:c>
      <x:c r="B47" s="31" t="n">
        <x:f>NORM.INV(RAND(),$B$5,$B$6)</x:f>
        <x:v>50.016567052644554</x:v>
      </x:c>
      <x:c r="C47" s="31" t="n">
        <x:f>$B$7+($B$8-$B$7)*RAND()</x:f>
        <x:v>30.155254572115098</x:v>
      </x:c>
      <x:c r="D47" s="31" t="n">
        <x:f>B47+C47</x:f>
        <x:v>80.17182162475964</x:v>
      </x:c>
      <x:c r="E47" s="34" t="n">
        <x:f>--(D47&gt;$B$9)</x:f>
        <x:v>0</x:v>
      </x:c>
      <x:c r="F47" s="2"/>
      <x:c r="G47" s="2"/>
      <x:c r="H47" s="44" t="n">
        <x:v>80.525</x:v>
      </x:c>
      <x:c r="I47" s="45" t="n">
        <x:f>IF($H47&lt;=$B$9,COUNTIFS($D$13:$D$512,"&gt;=80.500",$D$13:$D$512,"&lt;80.550"),0)</x:f>
        <x:v>0</x:v>
      </x:c>
      <x:c r="J47" s="45" t="n">
        <x:f>IF($H47&gt;$B$9,COUNTIFS($D$13:$D$512,"&gt;=80.500",$D$13:$D$512,"&lt;80.550"),0)</x:f>
        <x:v>1</x:v>
      </x:c>
      <x:c r="K47" s="2"/>
      <x:c r="L47" s="2"/>
      <x:c r="M47" s="2"/>
      <x:c r="N47" s="2"/>
    </x:row>
    <x:row r="48">
      <x:c r="A48" s="34" t="n">
        <x:f>ROW()-12</x:f>
        <x:v>36</x:v>
      </x:c>
      <x:c r="B48" s="31" t="n">
        <x:f>NORM.INV(RAND(),$B$5,$B$6)</x:f>
        <x:v>50.09148724982243</x:v>
      </x:c>
      <x:c r="C48" s="31" t="n">
        <x:f>$B$7+($B$8-$B$7)*RAND()</x:f>
        <x:v>30.159710508877094</x:v>
      </x:c>
      <x:c r="D48" s="31" t="n">
        <x:f>B48+C48</x:f>
        <x:v>80.25119775869952</x:v>
      </x:c>
      <x:c r="E48" s="34" t="n">
        <x:f>--(D48&gt;$B$9)</x:f>
        <x:v>0</x:v>
      </x:c>
      <x:c r="F48" s="2"/>
      <x:c r="G48" s="2"/>
      <x:c r="H48" s="44" t="n">
        <x:v>80.575</x:v>
      </x:c>
      <x:c r="I48" s="45" t="n">
        <x:f>IF($H48&lt;=$B$9,COUNTIFS($D$13:$D$512,"&gt;=80.550",$D$13:$D$512,"&lt;80.600"),0)</x:f>
        <x:v>0</x:v>
      </x:c>
      <x:c r="J48" s="45" t="n">
        <x:f>IF($H48&gt;$B$9,COUNTIFS($D$13:$D$512,"&gt;=80.550",$D$13:$D$512,"&lt;80.600"),0)</x:f>
        <x:v>0</x:v>
      </x:c>
      <x:c r="K48" s="2"/>
      <x:c r="L48" s="2"/>
      <x:c r="M48" s="2"/>
      <x:c r="N48" s="2"/>
    </x:row>
    <x:row r="49">
      <x:c r="A49" s="34" t="n">
        <x:f>ROW()-12</x:f>
        <x:v>37</x:v>
      </x:c>
      <x:c r="B49" s="31" t="n">
        <x:f>NORM.INV(RAND(),$B$5,$B$6)</x:f>
        <x:v>49.920566522900685</x:v>
      </x:c>
      <x:c r="C49" s="31" t="n">
        <x:f>$B$7+($B$8-$B$7)*RAND()</x:f>
        <x:v>30.110784434908922</x:v>
      </x:c>
      <x:c r="D49" s="31" t="n">
        <x:f>B49+C49</x:f>
        <x:v>80.03135095780961</x:v>
      </x:c>
      <x:c r="E49" s="34" t="n">
        <x:f>--(D49&gt;$B$9)</x:f>
        <x:v>0</x:v>
      </x:c>
      <x:c r="F49" s="2"/>
      <x:c r="G49" s="2"/>
      <x:c r="H49" s="44" t="n">
        <x:v>80.625</x:v>
      </x:c>
      <x:c r="I49" s="45" t="n">
        <x:f>IF($H49&lt;=$B$9,COUNTIFS($D$13:$D$512,"&gt;=80.600",$D$13:$D$512,"&lt;80.650"),0)</x:f>
        <x:v>0</x:v>
      </x:c>
      <x:c r="J49" s="45" t="n">
        <x:f>IF($H49&gt;$B$9,COUNTIFS($D$13:$D$512,"&gt;=80.600",$D$13:$D$512,"&lt;80.650"),0)</x:f>
        <x:v>0</x:v>
      </x:c>
      <x:c r="K49" s="2"/>
      <x:c r="L49" s="2"/>
      <x:c r="M49" s="2"/>
      <x:c r="N49" s="2"/>
    </x:row>
    <x:row r="50">
      <x:c r="A50" s="34" t="n">
        <x:f>ROW()-12</x:f>
        <x:v>38</x:v>
      </x:c>
      <x:c r="B50" s="31" t="n">
        <x:f>NORM.INV(RAND(),$B$5,$B$6)</x:f>
        <x:v>49.75639231030681</x:v>
      </x:c>
      <x:c r="C50" s="31" t="n">
        <x:f>$B$7+($B$8-$B$7)*RAND()</x:f>
        <x:v>30.143972957335393</x:v>
      </x:c>
      <x:c r="D50" s="31" t="n">
        <x:f>B50+C50</x:f>
        <x:v>79.9003652676422</x:v>
      </x:c>
      <x:c r="E50" s="34" t="n">
        <x:f>--(D50&gt;$B$9)</x:f>
        <x:v>0</x:v>
      </x:c>
      <x:c r="F50" s="2"/>
      <x:c r="G50" s="2"/>
      <x:c r="H50" s="44" t="n">
        <x:v>80.675</x:v>
      </x:c>
      <x:c r="I50" s="45" t="n">
        <x:f>IF($H50&lt;=$B$9,COUNTIFS($D$13:$D$512,"&gt;=80.650",$D$13:$D$512,"&lt;80.700"),0)</x:f>
        <x:v>0</x:v>
      </x:c>
      <x:c r="J50" s="45" t="n">
        <x:f>IF($H50&gt;$B$9,COUNTIFS($D$13:$D$512,"&gt;=80.650",$D$13:$D$512,"&lt;80.700"),0)</x:f>
        <x:v>0</x:v>
      </x:c>
      <x:c r="K50" s="2"/>
      <x:c r="L50" s="2"/>
      <x:c r="M50" s="2"/>
      <x:c r="N50" s="2"/>
    </x:row>
    <x:row r="51">
      <x:c r="A51" s="34" t="n">
        <x:f>ROW()-12</x:f>
        <x:v>39</x:v>
      </x:c>
      <x:c r="B51" s="31" t="n">
        <x:f>NORM.INV(RAND(),$B$5,$B$6)</x:f>
        <x:v>49.82413866503546</x:v>
      </x:c>
      <x:c r="C51" s="31" t="n">
        <x:f>$B$7+($B$8-$B$7)*RAND()</x:f>
        <x:v>29.769285611711087</x:v>
      </x:c>
      <x:c r="D51" s="31" t="n">
        <x:f>B51+C51</x:f>
        <x:v>79.59342427674655</x:v>
      </x:c>
      <x:c r="E51" s="34" t="n">
        <x:f>--(D51&gt;$B$9)</x:f>
        <x:v>0</x:v>
      </x:c>
      <x:c r="F51" s="2"/>
      <x:c r="G51" s="2"/>
      <x:c r="H51" s="44" t="n">
        <x:v>80.725</x:v>
      </x:c>
      <x:c r="I51" s="45" t="n">
        <x:f>IF($H51&lt;=$B$9,COUNTIFS($D$13:$D$512,"&gt;=80.700",$D$13:$D$512,"&lt;80.750"),0)</x:f>
        <x:v>0</x:v>
      </x:c>
      <x:c r="J51" s="45" t="n">
        <x:f>IF($H51&gt;$B$9,COUNTIFS($D$13:$D$512,"&gt;=80.700",$D$13:$D$512,"&lt;80.750"),0)</x:f>
        <x:v>0</x:v>
      </x:c>
      <x:c r="K51" s="2"/>
      <x:c r="L51" s="2"/>
      <x:c r="M51" s="2"/>
      <x:c r="N51" s="2"/>
    </x:row>
    <x:row r="52">
      <x:c r="A52" s="34" t="n">
        <x:f>ROW()-12</x:f>
        <x:v>40</x:v>
      </x:c>
      <x:c r="B52" s="31" t="n">
        <x:f>NORM.INV(RAND(),$B$5,$B$6)</x:f>
        <x:v>49.7523236410879</x:v>
      </x:c>
      <x:c r="C52" s="31" t="n">
        <x:f>$B$7+($B$8-$B$7)*RAND()</x:f>
        <x:v>29.75876703689075</x:v>
      </x:c>
      <x:c r="D52" s="31" t="n">
        <x:f>B52+C52</x:f>
        <x:v>79.51109067797864</x:v>
      </x:c>
      <x:c r="E52" s="34" t="n">
        <x:f>--(D52&gt;$B$9)</x:f>
        <x:v>0</x:v>
      </x:c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34" t="n">
        <x:f>ROW()-12</x:f>
        <x:v>41</x:v>
      </x:c>
      <x:c r="B53" s="31" t="n">
        <x:f>NORM.INV(RAND(),$B$5,$B$6)</x:f>
        <x:v>49.98169789652791</x:v>
      </x:c>
      <x:c r="C53" s="31" t="n">
        <x:f>$B$7+($B$8-$B$7)*RAND()</x:f>
        <x:v>29.9845048779608</x:v>
      </x:c>
      <x:c r="D53" s="31" t="n">
        <x:f>B53+C53</x:f>
        <x:v>79.9662027744887</x:v>
      </x:c>
      <x:c r="E53" s="34" t="n">
        <x:f>--(D53&gt;$B$9)</x:f>
        <x:v>0</x:v>
      </x:c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34" t="n">
        <x:f>ROW()-12</x:f>
        <x:v>42</x:v>
      </x:c>
      <x:c r="B54" s="31" t="n">
        <x:f>NORM.INV(RAND(),$B$5,$B$6)</x:f>
        <x:v>49.99582424636657</x:v>
      </x:c>
      <x:c r="C54" s="31" t="n">
        <x:f>$B$7+($B$8-$B$7)*RAND()</x:f>
        <x:v>30.039907689802533</x:v>
      </x:c>
      <x:c r="D54" s="31" t="n">
        <x:f>B54+C54</x:f>
        <x:v>80.0357319361691</x:v>
      </x:c>
      <x:c r="E54" s="34" t="n">
        <x:f>--(D54&gt;$B$9)</x:f>
        <x:v>0</x:v>
      </x:c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34" t="n">
        <x:f>ROW()-12</x:f>
        <x:v>43</x:v>
      </x:c>
      <x:c r="B55" s="31" t="n">
        <x:f>NORM.INV(RAND(),$B$5,$B$6)</x:f>
        <x:v>49.95353709381907</x:v>
      </x:c>
      <x:c r="C55" s="31" t="n">
        <x:f>$B$7+($B$8-$B$7)*RAND()</x:f>
        <x:v>30.231219008590703</x:v>
      </x:c>
      <x:c r="D55" s="31" t="n">
        <x:f>B55+C55</x:f>
        <x:v>80.18475610240978</x:v>
      </x:c>
      <x:c r="E55" s="34" t="n">
        <x:f>--(D55&gt;$B$9)</x:f>
        <x:v>0</x:v>
      </x:c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34" t="n">
        <x:f>ROW()-12</x:f>
        <x:v>44</x:v>
      </x:c>
      <x:c r="B56" s="31" t="n">
        <x:f>NORM.INV(RAND(),$B$5,$B$6)</x:f>
        <x:v>49.86804746295764</x:v>
      </x:c>
      <x:c r="C56" s="31" t="n">
        <x:f>$B$7+($B$8-$B$7)*RAND()</x:f>
        <x:v>30.128201492057883</x:v>
      </x:c>
      <x:c r="D56" s="31" t="n">
        <x:f>B56+C56</x:f>
        <x:v>79.99624895501552</x:v>
      </x:c>
      <x:c r="E56" s="34" t="n">
        <x:f>--(D56&gt;$B$9)</x:f>
        <x:v>0</x:v>
      </x:c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34" t="n">
        <x:f>ROW()-12</x:f>
        <x:v>45</x:v>
      </x:c>
      <x:c r="B57" s="31" t="n">
        <x:f>NORM.INV(RAND(),$B$5,$B$6)</x:f>
        <x:v>49.73801983083731</x:v>
      </x:c>
      <x:c r="C57" s="31" t="n">
        <x:f>$B$7+($B$8-$B$7)*RAND()</x:f>
        <x:v>30.039272887865547</x:v>
      </x:c>
      <x:c r="D57" s="31" t="n">
        <x:f>B57+C57</x:f>
        <x:v>79.77729271870285</x:v>
      </x:c>
      <x:c r="E57" s="34" t="n">
        <x:f>--(D57&gt;$B$9)</x:f>
        <x:v>0</x:v>
      </x:c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34" t="n">
        <x:f>ROW()-12</x:f>
        <x:v>46</x:v>
      </x:c>
      <x:c r="B58" s="31" t="n">
        <x:f>NORM.INV(RAND(),$B$5,$B$6)</x:f>
        <x:v>50.11648325648267</x:v>
      </x:c>
      <x:c r="C58" s="31" t="n">
        <x:f>$B$7+($B$8-$B$7)*RAND()</x:f>
        <x:v>30.29809161537259</x:v>
      </x:c>
      <x:c r="D58" s="31" t="n">
        <x:f>B58+C58</x:f>
        <x:v>80.41457487185525</x:v>
      </x:c>
      <x:c r="E58" s="34" t="n">
        <x:f>--(D58&gt;$B$9)</x:f>
        <x:v>1</x:v>
      </x:c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34" t="n">
        <x:f>ROW()-12</x:f>
        <x:v>47</x:v>
      </x:c>
      <x:c r="B59" s="31" t="n">
        <x:f>NORM.INV(RAND(),$B$5,$B$6)</x:f>
        <x:v>50.26844245600267</x:v>
      </x:c>
      <x:c r="C59" s="31" t="n">
        <x:f>$B$7+($B$8-$B$7)*RAND()</x:f>
        <x:v>29.984684878941184</x:v>
      </x:c>
      <x:c r="D59" s="31" t="n">
        <x:f>B59+C59</x:f>
        <x:v>80.25312733494385</x:v>
      </x:c>
      <x:c r="E59" s="34" t="n">
        <x:f>--(D59&gt;$B$9)</x:f>
        <x:v>0</x:v>
      </x:c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34" t="n">
        <x:f>ROW()-12</x:f>
        <x:v>48</x:v>
      </x:c>
      <x:c r="B60" s="31" t="n">
        <x:f>NORM.INV(RAND(),$B$5,$B$6)</x:f>
        <x:v>50.06986214620865</x:v>
      </x:c>
      <x:c r="C60" s="31" t="n">
        <x:f>$B$7+($B$8-$B$7)*RAND()</x:f>
        <x:v>29.849305395574728</x:v>
      </x:c>
      <x:c r="D60" s="31" t="n">
        <x:f>B60+C60</x:f>
        <x:v>79.91916754178338</x:v>
      </x:c>
      <x:c r="E60" s="34" t="n">
        <x:f>--(D60&gt;$B$9)</x:f>
        <x:v>0</x:v>
      </x:c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34" t="n">
        <x:f>ROW()-12</x:f>
        <x:v>49</x:v>
      </x:c>
      <x:c r="B61" s="31" t="n">
        <x:f>NORM.INV(RAND(),$B$5,$B$6)</x:f>
        <x:v>50.18232243875202</x:v>
      </x:c>
      <x:c r="C61" s="31" t="n">
        <x:f>$B$7+($B$8-$B$7)*RAND()</x:f>
        <x:v>29.915378531017144</x:v>
      </x:c>
      <x:c r="D61" s="31" t="n">
        <x:f>B61+C61</x:f>
        <x:v>80.09770096976916</x:v>
      </x:c>
      <x:c r="E61" s="34" t="n">
        <x:f>--(D61&gt;$B$9)</x:f>
        <x:v>0</x:v>
      </x:c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34" t="n">
        <x:f>ROW()-12</x:f>
        <x:v>50</x:v>
      </x:c>
      <x:c r="B62" s="31" t="n">
        <x:f>NORM.INV(RAND(),$B$5,$B$6)</x:f>
        <x:v>50.09506015561264</x:v>
      </x:c>
      <x:c r="C62" s="31" t="n">
        <x:f>$B$7+($B$8-$B$7)*RAND()</x:f>
        <x:v>30.027424688605088</x:v>
      </x:c>
      <x:c r="D62" s="31" t="n">
        <x:f>B62+C62</x:f>
        <x:v>80.12248484421772</x:v>
      </x:c>
      <x:c r="E62" s="34" t="n">
        <x:f>--(D62&gt;$B$9)</x:f>
        <x:v>0</x:v>
      </x:c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34" t="n">
        <x:f>ROW()-12</x:f>
        <x:v>51</x:v>
      </x:c>
      <x:c r="B63" s="31" t="n">
        <x:f>NORM.INV(RAND(),$B$5,$B$6)</x:f>
        <x:v>50.13267739673013</x:v>
      </x:c>
      <x:c r="C63" s="31" t="n">
        <x:f>$B$7+($B$8-$B$7)*RAND()</x:f>
        <x:v>30.247714535679506</x:v>
      </x:c>
      <x:c r="D63" s="31" t="n">
        <x:f>B63+C63</x:f>
        <x:v>80.38039193240964</x:v>
      </x:c>
      <x:c r="E63" s="34" t="n">
        <x:f>--(D63&gt;$B$9)</x:f>
        <x:v>0</x:v>
      </x:c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34" t="n">
        <x:f>ROW()-12</x:f>
        <x:v>52</x:v>
      </x:c>
      <x:c r="B64" s="31" t="n">
        <x:f>NORM.INV(RAND(),$B$5,$B$6)</x:f>
        <x:v>50.21515738425191</x:v>
      </x:c>
      <x:c r="C64" s="31" t="n">
        <x:f>$B$7+($B$8-$B$7)*RAND()</x:f>
        <x:v>30.192201782766517</x:v>
      </x:c>
      <x:c r="D64" s="31" t="n">
        <x:f>B64+C64</x:f>
        <x:v>80.40735916701843</x:v>
      </x:c>
      <x:c r="E64" s="34" t="n">
        <x:f>--(D64&gt;$B$9)</x:f>
        <x:v>1</x:v>
      </x:c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34" t="n">
        <x:f>ROW()-12</x:f>
        <x:v>53</x:v>
      </x:c>
      <x:c r="B65" s="31" t="n">
        <x:f>NORM.INV(RAND(),$B$5,$B$6)</x:f>
        <x:v>49.814594439158526</x:v>
      </x:c>
      <x:c r="C65" s="31" t="n">
        <x:f>$B$7+($B$8-$B$7)*RAND()</x:f>
        <x:v>29.9410179637544</x:v>
      </x:c>
      <x:c r="D65" s="31" t="n">
        <x:f>B65+C65</x:f>
        <x:v>79.75561240291293</x:v>
      </x:c>
      <x:c r="E65" s="34" t="n">
        <x:f>--(D65&gt;$B$9)</x:f>
        <x:v>0</x:v>
      </x:c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34" t="n">
        <x:f>ROW()-12</x:f>
        <x:v>54</x:v>
      </x:c>
      <x:c r="B66" s="31" t="n">
        <x:f>NORM.INV(RAND(),$B$5,$B$6)</x:f>
        <x:v>50.06372166069489</x:v>
      </x:c>
      <x:c r="C66" s="31" t="n">
        <x:f>$B$7+($B$8-$B$7)*RAND()</x:f>
        <x:v>30.285254309339294</x:v>
      </x:c>
      <x:c r="D66" s="31" t="n">
        <x:f>B66+C66</x:f>
        <x:v>80.34897597003419</x:v>
      </x:c>
      <x:c r="E66" s="34" t="n">
        <x:f>--(D66&gt;$B$9)</x:f>
        <x:v>0</x:v>
      </x:c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34" t="n">
        <x:f>ROW()-12</x:f>
        <x:v>55</x:v>
      </x:c>
      <x:c r="B67" s="31" t="n">
        <x:f>NORM.INV(RAND(),$B$5,$B$6)</x:f>
        <x:v>50.24750245046367</x:v>
      </x:c>
      <x:c r="C67" s="31" t="n">
        <x:f>$B$7+($B$8-$B$7)*RAND()</x:f>
        <x:v>29.844729468960843</x:v>
      </x:c>
      <x:c r="D67" s="31" t="n">
        <x:f>B67+C67</x:f>
        <x:v>80.0922319194245</x:v>
      </x:c>
      <x:c r="E67" s="34" t="n">
        <x:f>--(D67&gt;$B$9)</x:f>
        <x:v>0</x:v>
      </x:c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34" t="n">
        <x:f>ROW()-12</x:f>
        <x:v>56</x:v>
      </x:c>
      <x:c r="B68" s="31" t="n">
        <x:f>NORM.INV(RAND(),$B$5,$B$6)</x:f>
        <x:v>50.055571206539845</x:v>
      </x:c>
      <x:c r="C68" s="31" t="n">
        <x:f>$B$7+($B$8-$B$7)*RAND()</x:f>
        <x:v>30.005162735546836</x:v>
      </x:c>
      <x:c r="D68" s="31" t="n">
        <x:f>B68+C68</x:f>
        <x:v>80.06073394208669</x:v>
      </x:c>
      <x:c r="E68" s="34" t="n">
        <x:f>--(D68&gt;$B$9)</x:f>
        <x:v>0</x:v>
      </x:c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34" t="n">
        <x:f>ROW()-12</x:f>
        <x:v>57</x:v>
      </x:c>
      <x:c r="B69" s="31" t="n">
        <x:f>NORM.INV(RAND(),$B$5,$B$6)</x:f>
        <x:v>50.01143592097802</x:v>
      </x:c>
      <x:c r="C69" s="31" t="n">
        <x:f>$B$7+($B$8-$B$7)*RAND()</x:f>
        <x:v>30.26220290516694</x:v>
      </x:c>
      <x:c r="D69" s="31" t="n">
        <x:f>B69+C69</x:f>
        <x:v>80.27363882614496</x:v>
      </x:c>
      <x:c r="E69" s="34" t="n">
        <x:f>--(D69&gt;$B$9)</x:f>
        <x:v>0</x:v>
      </x:c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34" t="n">
        <x:f>ROW()-12</x:f>
        <x:v>58</x:v>
      </x:c>
      <x:c r="B70" s="31" t="n">
        <x:f>NORM.INV(RAND(),$B$5,$B$6)</x:f>
        <x:v>50.08901271850486</x:v>
      </x:c>
      <x:c r="C70" s="31" t="n">
        <x:f>$B$7+($B$8-$B$7)*RAND()</x:f>
        <x:v>29.768152244660097</x:v>
      </x:c>
      <x:c r="D70" s="31" t="n">
        <x:f>B70+C70</x:f>
        <x:v>79.85716496316496</x:v>
      </x:c>
      <x:c r="E70" s="34" t="n">
        <x:f>--(D70&gt;$B$9)</x:f>
        <x:v>0</x:v>
      </x:c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34" t="n">
        <x:f>ROW()-12</x:f>
        <x:v>59</x:v>
      </x:c>
      <x:c r="B71" s="31" t="n">
        <x:f>NORM.INV(RAND(),$B$5,$B$6)</x:f>
        <x:v>50.15523037596966</x:v>
      </x:c>
      <x:c r="C71" s="31" t="n">
        <x:f>$B$7+($B$8-$B$7)*RAND()</x:f>
        <x:v>30.27900939148465</x:v>
      </x:c>
      <x:c r="D71" s="31" t="n">
        <x:f>B71+C71</x:f>
        <x:v>80.4342397674543</x:v>
      </x:c>
      <x:c r="E71" s="34" t="n">
        <x:f>--(D71&gt;$B$9)</x:f>
        <x:v>1</x:v>
      </x:c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34" t="n">
        <x:f>ROW()-12</x:f>
        <x:v>60</x:v>
      </x:c>
      <x:c r="B72" s="31" t="n">
        <x:f>NORM.INV(RAND(),$B$5,$B$6)</x:f>
        <x:v>50.09151824833462</x:v>
      </x:c>
      <x:c r="C72" s="31" t="n">
        <x:f>$B$7+($B$8-$B$7)*RAND()</x:f>
        <x:v>30.204739611577214</x:v>
      </x:c>
      <x:c r="D72" s="31" t="n">
        <x:f>B72+C72</x:f>
        <x:v>80.29625785991183</x:v>
      </x:c>
      <x:c r="E72" s="34" t="n">
        <x:f>--(D72&gt;$B$9)</x:f>
        <x:v>0</x:v>
      </x:c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34" t="n">
        <x:f>ROW()-12</x:f>
        <x:v>61</x:v>
      </x:c>
      <x:c r="B73" s="31" t="n">
        <x:f>NORM.INV(RAND(),$B$5,$B$6)</x:f>
        <x:v>49.98577200378872</x:v>
      </x:c>
      <x:c r="C73" s="31" t="n">
        <x:f>$B$7+($B$8-$B$7)*RAND()</x:f>
        <x:v>30.099082341628208</x:v>
      </x:c>
      <x:c r="D73" s="31" t="n">
        <x:f>B73+C73</x:f>
        <x:v>80.08485434541693</x:v>
      </x:c>
      <x:c r="E73" s="34" t="n">
        <x:f>--(D73&gt;$B$9)</x:f>
        <x:v>0</x:v>
      </x:c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34" t="n">
        <x:f>ROW()-12</x:f>
        <x:v>62</x:v>
      </x:c>
      <x:c r="B74" s="31" t="n">
        <x:f>NORM.INV(RAND(),$B$5,$B$6)</x:f>
        <x:v>49.85523123874055</x:v>
      </x:c>
      <x:c r="C74" s="31" t="n">
        <x:f>$B$7+($B$8-$B$7)*RAND()</x:f>
        <x:v>29.90596991786324</x:v>
      </x:c>
      <x:c r="D74" s="31" t="n">
        <x:f>B74+C74</x:f>
        <x:v>79.76120115660379</x:v>
      </x:c>
      <x:c r="E74" s="34" t="n">
        <x:f>--(D74&gt;$B$9)</x:f>
        <x:v>0</x:v>
      </x:c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34" t="n">
        <x:f>ROW()-12</x:f>
        <x:v>63</x:v>
      </x:c>
      <x:c r="B75" s="31" t="n">
        <x:f>NORM.INV(RAND(),$B$5,$B$6)</x:f>
        <x:v>49.83396052107737</x:v>
      </x:c>
      <x:c r="C75" s="31" t="n">
        <x:f>$B$7+($B$8-$B$7)*RAND()</x:f>
        <x:v>29.83825805988678</x:v>
      </x:c>
      <x:c r="D75" s="31" t="n">
        <x:f>B75+C75</x:f>
        <x:v>79.67221858096416</x:v>
      </x:c>
      <x:c r="E75" s="34" t="n">
        <x:f>--(D75&gt;$B$9)</x:f>
        <x:v>0</x:v>
      </x:c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34" t="n">
        <x:f>ROW()-12</x:f>
        <x:v>64</x:v>
      </x:c>
      <x:c r="B76" s="31" t="n">
        <x:f>NORM.INV(RAND(),$B$5,$B$6)</x:f>
        <x:v>50.008666472593234</x:v>
      </x:c>
      <x:c r="C76" s="31" t="n">
        <x:f>$B$7+($B$8-$B$7)*RAND()</x:f>
        <x:v>29.737130383437982</x:v>
      </x:c>
      <x:c r="D76" s="31" t="n">
        <x:f>B76+C76</x:f>
        <x:v>79.74579685603122</x:v>
      </x:c>
      <x:c r="E76" s="34" t="n">
        <x:f>--(D76&gt;$B$9)</x:f>
        <x:v>0</x:v>
      </x:c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34" t="n">
        <x:f>ROW()-12</x:f>
        <x:v>65</x:v>
      </x:c>
      <x:c r="B77" s="31" t="n">
        <x:f>NORM.INV(RAND(),$B$5,$B$6)</x:f>
        <x:v>50.039430944291944</x:v>
      </x:c>
      <x:c r="C77" s="31" t="n">
        <x:f>$B$7+($B$8-$B$7)*RAND()</x:f>
        <x:v>30.098442408209234</x:v>
      </x:c>
      <x:c r="D77" s="31" t="n">
        <x:f>B77+C77</x:f>
        <x:v>80.13787335250117</x:v>
      </x:c>
      <x:c r="E77" s="34" t="n">
        <x:f>--(D77&gt;$B$9)</x:f>
        <x:v>0</x:v>
      </x:c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34" t="n">
        <x:f>ROW()-12</x:f>
        <x:v>66</x:v>
      </x:c>
      <x:c r="B78" s="31" t="n">
        <x:f>NORM.INV(RAND(),$B$5,$B$6)</x:f>
        <x:v>50.095429822355506</x:v>
      </x:c>
      <x:c r="C78" s="31" t="n">
        <x:f>$B$7+($B$8-$B$7)*RAND()</x:f>
        <x:v>29.87405697840676</x:v>
      </x:c>
      <x:c r="D78" s="31" t="n">
        <x:f>B78+C78</x:f>
        <x:v>79.96948680076227</x:v>
      </x:c>
      <x:c r="E78" s="34" t="n">
        <x:f>--(D78&gt;$B$9)</x:f>
        <x:v>0</x:v>
      </x:c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34" t="n">
        <x:f>ROW()-12</x:f>
        <x:v>67</x:v>
      </x:c>
      <x:c r="B79" s="31" t="n">
        <x:f>NORM.INV(RAND(),$B$5,$B$6)</x:f>
        <x:v>49.89948479380974</x:v>
      </x:c>
      <x:c r="C79" s="31" t="n">
        <x:f>$B$7+($B$8-$B$7)*RAND()</x:f>
        <x:v>29.92323558912186</x:v>
      </x:c>
      <x:c r="D79" s="31" t="n">
        <x:f>B79+C79</x:f>
        <x:v>79.8227203829316</x:v>
      </x:c>
      <x:c r="E79" s="34" t="n">
        <x:f>--(D79&gt;$B$9)</x:f>
        <x:v>0</x:v>
      </x:c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34" t="n">
        <x:f>ROW()-12</x:f>
        <x:v>68</x:v>
      </x:c>
      <x:c r="B80" s="31" t="n">
        <x:f>NORM.INV(RAND(),$B$5,$B$6)</x:f>
        <x:v>50.01604601226197</x:v>
      </x:c>
      <x:c r="C80" s="31" t="n">
        <x:f>$B$7+($B$8-$B$7)*RAND()</x:f>
        <x:v>30.186580313808484</x:v>
      </x:c>
      <x:c r="D80" s="31" t="n">
        <x:f>B80+C80</x:f>
        <x:v>80.20262632607046</x:v>
      </x:c>
      <x:c r="E80" s="34" t="n">
        <x:f>--(D80&gt;$B$9)</x:f>
        <x:v>0</x:v>
      </x:c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34" t="n">
        <x:f>ROW()-12</x:f>
        <x:v>69</x:v>
      </x:c>
      <x:c r="B81" s="31" t="n">
        <x:f>NORM.INV(RAND(),$B$5,$B$6)</x:f>
        <x:v>49.5735984266523</x:v>
      </x:c>
      <x:c r="C81" s="31" t="n">
        <x:f>$B$7+($B$8-$B$7)*RAND()</x:f>
        <x:v>29.785456731772836</x:v>
      </x:c>
      <x:c r="D81" s="31" t="n">
        <x:f>B81+C81</x:f>
        <x:v>79.35905515842514</x:v>
      </x:c>
      <x:c r="E81" s="34" t="n">
        <x:f>--(D81&gt;$B$9)</x:f>
        <x:v>0</x:v>
      </x:c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34" t="n">
        <x:f>ROW()-12</x:f>
        <x:v>70</x:v>
      </x:c>
      <x:c r="B82" s="31" t="n">
        <x:f>NORM.INV(RAND(),$B$5,$B$6)</x:f>
        <x:v>49.97346540781826</x:v>
      </x:c>
      <x:c r="C82" s="31" t="n">
        <x:f>$B$7+($B$8-$B$7)*RAND()</x:f>
        <x:v>29.85146574991859</x:v>
      </x:c>
      <x:c r="D82" s="31" t="n">
        <x:f>B82+C82</x:f>
        <x:v>79.82493115773684</x:v>
      </x:c>
      <x:c r="E82" s="34" t="n">
        <x:f>--(D82&gt;$B$9)</x:f>
        <x:v>0</x:v>
      </x:c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34" t="n">
        <x:f>ROW()-12</x:f>
        <x:v>71</x:v>
      </x:c>
      <x:c r="B83" s="31" t="n">
        <x:f>NORM.INV(RAND(),$B$5,$B$6)</x:f>
        <x:v>50.117894761125314</x:v>
      </x:c>
      <x:c r="C83" s="31" t="n">
        <x:f>$B$7+($B$8-$B$7)*RAND()</x:f>
        <x:v>30.025055618137444</x:v>
      </x:c>
      <x:c r="D83" s="31" t="n">
        <x:f>B83+C83</x:f>
        <x:v>80.14295037926276</x:v>
      </x:c>
      <x:c r="E83" s="34" t="n">
        <x:f>--(D83&gt;$B$9)</x:f>
        <x:v>0</x:v>
      </x:c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34" t="n">
        <x:f>ROW()-12</x:f>
        <x:v>72</x:v>
      </x:c>
      <x:c r="B84" s="31" t="n">
        <x:f>NORM.INV(RAND(),$B$5,$B$6)</x:f>
        <x:v>49.88810443722523</x:v>
      </x:c>
      <x:c r="C84" s="31" t="n">
        <x:f>$B$7+($B$8-$B$7)*RAND()</x:f>
        <x:v>29.78024424840848</x:v>
      </x:c>
      <x:c r="D84" s="31" t="n">
        <x:f>B84+C84</x:f>
        <x:v>79.6683486856337</x:v>
      </x:c>
      <x:c r="E84" s="34" t="n">
        <x:f>--(D84&gt;$B$9)</x:f>
        <x:v>0</x:v>
      </x:c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34" t="n">
        <x:f>ROW()-12</x:f>
        <x:v>73</x:v>
      </x:c>
      <x:c r="B85" s="31" t="n">
        <x:f>NORM.INV(RAND(),$B$5,$B$6)</x:f>
        <x:v>49.919942690837736</x:v>
      </x:c>
      <x:c r="C85" s="31" t="n">
        <x:f>$B$7+($B$8-$B$7)*RAND()</x:f>
        <x:v>30.153948813249876</x:v>
      </x:c>
      <x:c r="D85" s="31" t="n">
        <x:f>B85+C85</x:f>
        <x:v>80.07389150408761</x:v>
      </x:c>
      <x:c r="E85" s="34" t="n">
        <x:f>--(D85&gt;$B$9)</x:f>
        <x:v>0</x:v>
      </x:c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34" t="n">
        <x:f>ROW()-12</x:f>
        <x:v>74</x:v>
      </x:c>
      <x:c r="B86" s="31" t="n">
        <x:f>NORM.INV(RAND(),$B$5,$B$6)</x:f>
        <x:v>50.30036802330826</x:v>
      </x:c>
      <x:c r="C86" s="31" t="n">
        <x:f>$B$7+($B$8-$B$7)*RAND()</x:f>
        <x:v>30.04565974052312</x:v>
      </x:c>
      <x:c r="D86" s="31" t="n">
        <x:f>B86+C86</x:f>
        <x:v>80.34602776383139</x:v>
      </x:c>
      <x:c r="E86" s="34" t="n">
        <x:f>--(D86&gt;$B$9)</x:f>
        <x:v>0</x:v>
      </x:c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34" t="n">
        <x:f>ROW()-12</x:f>
        <x:v>75</x:v>
      </x:c>
      <x:c r="B87" s="31" t="n">
        <x:f>NORM.INV(RAND(),$B$5,$B$6)</x:f>
        <x:v>50.23260056797729</x:v>
      </x:c>
      <x:c r="C87" s="31" t="n">
        <x:f>$B$7+($B$8-$B$7)*RAND()</x:f>
        <x:v>29.80772405838626</x:v>
      </x:c>
      <x:c r="D87" s="31" t="n">
        <x:f>B87+C87</x:f>
        <x:v>80.04032462636356</x:v>
      </x:c>
      <x:c r="E87" s="34" t="n">
        <x:f>--(D87&gt;$B$9)</x:f>
        <x:v>0</x:v>
      </x:c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34" t="n">
        <x:f>ROW()-12</x:f>
        <x:v>76</x:v>
      </x:c>
      <x:c r="B88" s="31" t="n">
        <x:f>NORM.INV(RAND(),$B$5,$B$6)</x:f>
        <x:v>50.08966674663684</x:v>
      </x:c>
      <x:c r="C88" s="31" t="n">
        <x:f>$B$7+($B$8-$B$7)*RAND()</x:f>
        <x:v>30.29378888118031</x:v>
      </x:c>
      <x:c r="D88" s="31" t="n">
        <x:f>B88+C88</x:f>
        <x:v>80.38345562781714</x:v>
      </x:c>
      <x:c r="E88" s="34" t="n">
        <x:f>--(D88&gt;$B$9)</x:f>
        <x:v>0</x:v>
      </x:c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34" t="n">
        <x:f>ROW()-12</x:f>
        <x:v>77</x:v>
      </x:c>
      <x:c r="B89" s="31" t="n">
        <x:f>NORM.INV(RAND(),$B$5,$B$6)</x:f>
        <x:v>49.890328006681074</x:v>
      </x:c>
      <x:c r="C89" s="31" t="n">
        <x:f>$B$7+($B$8-$B$7)*RAND()</x:f>
        <x:v>30.053550859111258</x:v>
      </x:c>
      <x:c r="D89" s="31" t="n">
        <x:f>B89+C89</x:f>
        <x:v>79.94387886579233</x:v>
      </x:c>
      <x:c r="E89" s="34" t="n">
        <x:f>--(D89&gt;$B$9)</x:f>
        <x:v>0</x:v>
      </x:c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34" t="n">
        <x:f>ROW()-12</x:f>
        <x:v>78</x:v>
      </x:c>
      <x:c r="B90" s="31" t="n">
        <x:f>NORM.INV(RAND(),$B$5,$B$6)</x:f>
        <x:v>49.98434226600634</x:v>
      </x:c>
      <x:c r="C90" s="31" t="n">
        <x:f>$B$7+($B$8-$B$7)*RAND()</x:f>
        <x:v>29.715289694729858</x:v>
      </x:c>
      <x:c r="D90" s="31" t="n">
        <x:f>B90+C90</x:f>
        <x:v>79.6996319607362</x:v>
      </x:c>
      <x:c r="E90" s="34" t="n">
        <x:f>--(D90&gt;$B$9)</x:f>
        <x:v>0</x:v>
      </x:c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34" t="n">
        <x:f>ROW()-12</x:f>
        <x:v>79</x:v>
      </x:c>
      <x:c r="B91" s="31" t="n">
        <x:f>NORM.INV(RAND(),$B$5,$B$6)</x:f>
        <x:v>49.96173030536072</x:v>
      </x:c>
      <x:c r="C91" s="31" t="n">
        <x:f>$B$7+($B$8-$B$7)*RAND()</x:f>
        <x:v>30.177964307654243</x:v>
      </x:c>
      <x:c r="D91" s="31" t="n">
        <x:f>B91+C91</x:f>
        <x:v>80.13969461301497</x:v>
      </x:c>
      <x:c r="E91" s="34" t="n">
        <x:f>--(D91&gt;$B$9)</x:f>
        <x:v>0</x:v>
      </x:c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34" t="n">
        <x:f>ROW()-12</x:f>
        <x:v>80</x:v>
      </x:c>
      <x:c r="B92" s="31" t="n">
        <x:f>NORM.INV(RAND(),$B$5,$B$6)</x:f>
        <x:v>50.00444863687745</x:v>
      </x:c>
      <x:c r="C92" s="31" t="n">
        <x:f>$B$7+($B$8-$B$7)*RAND()</x:f>
        <x:v>29.768545018231382</x:v>
      </x:c>
      <x:c r="D92" s="31" t="n">
        <x:f>B92+C92</x:f>
        <x:v>79.77299365510883</x:v>
      </x:c>
      <x:c r="E92" s="34" t="n">
        <x:f>--(D92&gt;$B$9)</x:f>
        <x:v>0</x:v>
      </x:c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34" t="n">
        <x:f>ROW()-12</x:f>
        <x:v>81</x:v>
      </x:c>
      <x:c r="B93" s="31" t="n">
        <x:f>NORM.INV(RAND(),$B$5,$B$6)</x:f>
        <x:v>49.96320876972324</x:v>
      </x:c>
      <x:c r="C93" s="31" t="n">
        <x:f>$B$7+($B$8-$B$7)*RAND()</x:f>
        <x:v>29.80427491516178</x:v>
      </x:c>
      <x:c r="D93" s="31" t="n">
        <x:f>B93+C93</x:f>
        <x:v>79.76748368488502</x:v>
      </x:c>
      <x:c r="E93" s="34" t="n">
        <x:f>--(D93&gt;$B$9)</x:f>
        <x:v>0</x:v>
      </x:c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34" t="n">
        <x:f>ROW()-12</x:f>
        <x:v>82</x:v>
      </x:c>
      <x:c r="B94" s="31" t="n">
        <x:f>NORM.INV(RAND(),$B$5,$B$6)</x:f>
        <x:v>49.86163626285235</x:v>
      </x:c>
      <x:c r="C94" s="31" t="n">
        <x:f>$B$7+($B$8-$B$7)*RAND()</x:f>
        <x:v>29.908503442734933</x:v>
      </x:c>
      <x:c r="D94" s="31" t="n">
        <x:f>B94+C94</x:f>
        <x:v>79.77013970558728</x:v>
      </x:c>
      <x:c r="E94" s="34" t="n">
        <x:f>--(D94&gt;$B$9)</x:f>
        <x:v>0</x:v>
      </x:c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34" t="n">
        <x:f>ROW()-12</x:f>
        <x:v>83</x:v>
      </x:c>
      <x:c r="B95" s="31" t="n">
        <x:f>NORM.INV(RAND(),$B$5,$B$6)</x:f>
        <x:v>49.95673018815822</x:v>
      </x:c>
      <x:c r="C95" s="31" t="n">
        <x:f>$B$7+($B$8-$B$7)*RAND()</x:f>
        <x:v>30.024016427632226</x:v>
      </x:c>
      <x:c r="D95" s="31" t="n">
        <x:f>B95+C95</x:f>
        <x:v>79.98074661579045</x:v>
      </x:c>
      <x:c r="E95" s="34" t="n">
        <x:f>--(D95&gt;$B$9)</x:f>
        <x:v>0</x:v>
      </x:c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34" t="n">
        <x:f>ROW()-12</x:f>
        <x:v>84</x:v>
      </x:c>
      <x:c r="B96" s="31" t="n">
        <x:f>NORM.INV(RAND(),$B$5,$B$6)</x:f>
        <x:v>49.868828495660374</x:v>
      </x:c>
      <x:c r="C96" s="31" t="n">
        <x:f>$B$7+($B$8-$B$7)*RAND()</x:f>
        <x:v>29.732372107829633</x:v>
      </x:c>
      <x:c r="D96" s="31" t="n">
        <x:f>B96+C96</x:f>
        <x:v>79.60120060349001</x:v>
      </x:c>
      <x:c r="E96" s="34" t="n">
        <x:f>--(D96&gt;$B$9)</x:f>
        <x:v>0</x:v>
      </x:c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34" t="n">
        <x:f>ROW()-12</x:f>
        <x:v>85</x:v>
      </x:c>
      <x:c r="B97" s="31" t="n">
        <x:f>NORM.INV(RAND(),$B$5,$B$6)</x:f>
        <x:v>50.12149208186888</x:v>
      </x:c>
      <x:c r="C97" s="31" t="n">
        <x:f>$B$7+($B$8-$B$7)*RAND()</x:f>
        <x:v>30.085227594807375</x:v>
      </x:c>
      <x:c r="D97" s="31" t="n">
        <x:f>B97+C97</x:f>
        <x:v>80.20671967667626</x:v>
      </x:c>
      <x:c r="E97" s="34" t="n">
        <x:f>--(D97&gt;$B$9)</x:f>
        <x:v>0</x:v>
      </x:c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34" t="n">
        <x:f>ROW()-12</x:f>
        <x:v>86</x:v>
      </x:c>
      <x:c r="B98" s="31" t="n">
        <x:f>NORM.INV(RAND(),$B$5,$B$6)</x:f>
        <x:v>50.21445436629097</x:v>
      </x:c>
      <x:c r="C98" s="31" t="n">
        <x:f>$B$7+($B$8-$B$7)*RAND()</x:f>
        <x:v>29.748750524977684</x:v>
      </x:c>
      <x:c r="D98" s="31" t="n">
        <x:f>B98+C98</x:f>
        <x:v>79.96320489126866</x:v>
      </x:c>
      <x:c r="E98" s="34" t="n">
        <x:f>--(D98&gt;$B$9)</x:f>
        <x:v>0</x:v>
      </x:c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34" t="n">
        <x:f>ROW()-12</x:f>
        <x:v>87</x:v>
      </x:c>
      <x:c r="B99" s="31" t="n">
        <x:f>NORM.INV(RAND(),$B$5,$B$6)</x:f>
        <x:v>50.007487156413795</x:v>
      </x:c>
      <x:c r="C99" s="31" t="n">
        <x:f>$B$7+($B$8-$B$7)*RAND()</x:f>
        <x:v>29.96674187817728</x:v>
      </x:c>
      <x:c r="D99" s="31" t="n">
        <x:f>B99+C99</x:f>
        <x:v>79.97422903459108</x:v>
      </x:c>
      <x:c r="E99" s="34" t="n">
        <x:f>--(D99&gt;$B$9)</x:f>
        <x:v>0</x:v>
      </x:c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34" t="n">
        <x:f>ROW()-12</x:f>
        <x:v>88</x:v>
      </x:c>
      <x:c r="B100" s="31" t="n">
        <x:f>NORM.INV(RAND(),$B$5,$B$6)</x:f>
        <x:v>49.834684190559365</x:v>
      </x:c>
      <x:c r="C100" s="31" t="n">
        <x:f>$B$7+($B$8-$B$7)*RAND()</x:f>
        <x:v>30.043461940307175</x:v>
      </x:c>
      <x:c r="D100" s="31" t="n">
        <x:f>B100+C100</x:f>
        <x:v>79.87814613086654</x:v>
      </x:c>
      <x:c r="E100" s="34" t="n">
        <x:f>--(D100&gt;$B$9)</x:f>
        <x:v>0</x:v>
      </x:c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34" t="n">
        <x:f>ROW()-12</x:f>
        <x:v>89</x:v>
      </x:c>
      <x:c r="B101" s="31" t="n">
        <x:f>NORM.INV(RAND(),$B$5,$B$6)</x:f>
        <x:v>49.69564426235458</x:v>
      </x:c>
      <x:c r="C101" s="31" t="n">
        <x:f>$B$7+($B$8-$B$7)*RAND()</x:f>
        <x:v>30.274037510805808</x:v>
      </x:c>
      <x:c r="D101" s="31" t="n">
        <x:f>B101+C101</x:f>
        <x:v>79.96968177316039</x:v>
      </x:c>
      <x:c r="E101" s="34" t="n">
        <x:f>--(D101&gt;$B$9)</x:f>
        <x:v>0</x:v>
      </x:c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34" t="n">
        <x:f>ROW()-12</x:f>
        <x:v>90</x:v>
      </x:c>
      <x:c r="B102" s="31" t="n">
        <x:f>NORM.INV(RAND(),$B$5,$B$6)</x:f>
        <x:v>49.86075230174285</x:v>
      </x:c>
      <x:c r="C102" s="31" t="n">
        <x:f>$B$7+($B$8-$B$7)*RAND()</x:f>
        <x:v>30.13257228405202</x:v>
      </x:c>
      <x:c r="D102" s="31" t="n">
        <x:f>B102+C102</x:f>
        <x:v>79.99332458579487</x:v>
      </x:c>
      <x:c r="E102" s="34" t="n">
        <x:f>--(D102&gt;$B$9)</x:f>
        <x:v>0</x:v>
      </x:c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34" t="n">
        <x:f>ROW()-12</x:f>
        <x:v>91</x:v>
      </x:c>
      <x:c r="B103" s="31" t="n">
        <x:f>NORM.INV(RAND(),$B$5,$B$6)</x:f>
        <x:v>49.838195224188354</x:v>
      </x:c>
      <x:c r="C103" s="31" t="n">
        <x:f>$B$7+($B$8-$B$7)*RAND()</x:f>
        <x:v>29.910868197730526</x:v>
      </x:c>
      <x:c r="D103" s="31" t="n">
        <x:f>B103+C103</x:f>
        <x:v>79.74906342191888</x:v>
      </x:c>
      <x:c r="E103" s="34" t="n">
        <x:f>--(D103&gt;$B$9)</x:f>
        <x:v>0</x:v>
      </x:c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34" t="n">
        <x:f>ROW()-12</x:f>
        <x:v>92</x:v>
      </x:c>
      <x:c r="B104" s="31" t="n">
        <x:f>NORM.INV(RAND(),$B$5,$B$6)</x:f>
        <x:v>50.016621615508136</x:v>
      </x:c>
      <x:c r="C104" s="31" t="n">
        <x:f>$B$7+($B$8-$B$7)*RAND()</x:f>
        <x:v>29.839817839419826</x:v>
      </x:c>
      <x:c r="D104" s="31" t="n">
        <x:f>B104+C104</x:f>
        <x:v>79.85643945492797</x:v>
      </x:c>
      <x:c r="E104" s="34" t="n">
        <x:f>--(D104&gt;$B$9)</x:f>
        <x:v>0</x:v>
      </x:c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34" t="n">
        <x:f>ROW()-12</x:f>
        <x:v>93</x:v>
      </x:c>
      <x:c r="B105" s="31" t="n">
        <x:f>NORM.INV(RAND(),$B$5,$B$6)</x:f>
        <x:v>50.113283770541706</x:v>
      </x:c>
      <x:c r="C105" s="31" t="n">
        <x:f>$B$7+($B$8-$B$7)*RAND()</x:f>
        <x:v>29.722199067293722</x:v>
      </x:c>
      <x:c r="D105" s="31" t="n">
        <x:f>B105+C105</x:f>
        <x:v>79.83548283783543</x:v>
      </x:c>
      <x:c r="E105" s="34" t="n">
        <x:f>--(D105&gt;$B$9)</x:f>
        <x:v>0</x:v>
      </x:c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34" t="n">
        <x:f>ROW()-12</x:f>
        <x:v>94</x:v>
      </x:c>
      <x:c r="B106" s="31" t="n">
        <x:f>NORM.INV(RAND(),$B$5,$B$6)</x:f>
        <x:v>50.12139746243256</x:v>
      </x:c>
      <x:c r="C106" s="31" t="n">
        <x:f>$B$7+($B$8-$B$7)*RAND()</x:f>
        <x:v>30.257529464152732</x:v>
      </x:c>
      <x:c r="D106" s="31" t="n">
        <x:f>B106+C106</x:f>
        <x:v>80.3789269265853</x:v>
      </x:c>
      <x:c r="E106" s="34" t="n">
        <x:f>--(D106&gt;$B$9)</x:f>
        <x:v>0</x:v>
      </x:c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34" t="n">
        <x:f>ROW()-12</x:f>
        <x:v>95</x:v>
      </x:c>
      <x:c r="B107" s="31" t="n">
        <x:f>NORM.INV(RAND(),$B$5,$B$6)</x:f>
        <x:v>50.07492449513293</x:v>
      </x:c>
      <x:c r="C107" s="31" t="n">
        <x:f>$B$7+($B$8-$B$7)*RAND()</x:f>
        <x:v>30.086292117913473</x:v>
      </x:c>
      <x:c r="D107" s="31" t="n">
        <x:f>B107+C107</x:f>
        <x:v>80.1612166130464</x:v>
      </x:c>
      <x:c r="E107" s="34" t="n">
        <x:f>--(D107&gt;$B$9)</x:f>
        <x:v>0</x:v>
      </x:c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34" t="n">
        <x:f>ROW()-12</x:f>
        <x:v>96</x:v>
      </x:c>
      <x:c r="B108" s="31" t="n">
        <x:f>NORM.INV(RAND(),$B$5,$B$6)</x:f>
        <x:v>49.89461729879235</x:v>
      </x:c>
      <x:c r="C108" s="31" t="n">
        <x:f>$B$7+($B$8-$B$7)*RAND()</x:f>
        <x:v>30.164554707432668</x:v>
      </x:c>
      <x:c r="D108" s="31" t="n">
        <x:f>B108+C108</x:f>
        <x:v>80.05917200622501</x:v>
      </x:c>
      <x:c r="E108" s="34" t="n">
        <x:f>--(D108&gt;$B$9)</x:f>
        <x:v>0</x:v>
      </x:c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34" t="n">
        <x:f>ROW()-12</x:f>
        <x:v>97</x:v>
      </x:c>
      <x:c r="B109" s="31" t="n">
        <x:f>NORM.INV(RAND(),$B$5,$B$6)</x:f>
        <x:v>49.90832186552795</x:v>
      </x:c>
      <x:c r="C109" s="31" t="n">
        <x:f>$B$7+($B$8-$B$7)*RAND()</x:f>
        <x:v>29.735039121310866</x:v>
      </x:c>
      <x:c r="D109" s="31" t="n">
        <x:f>B109+C109</x:f>
        <x:v>79.64336098683881</x:v>
      </x:c>
      <x:c r="E109" s="34" t="n">
        <x:f>--(D109&gt;$B$9)</x:f>
        <x:v>0</x:v>
      </x:c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34" t="n">
        <x:f>ROW()-12</x:f>
        <x:v>98</x:v>
      </x:c>
      <x:c r="B110" s="31" t="n">
        <x:f>NORM.INV(RAND(),$B$5,$B$6)</x:f>
        <x:v>49.81755450984222</x:v>
      </x:c>
      <x:c r="C110" s="31" t="n">
        <x:f>$B$7+($B$8-$B$7)*RAND()</x:f>
        <x:v>30.164718536614856</x:v>
      </x:c>
      <x:c r="D110" s="31" t="n">
        <x:f>B110+C110</x:f>
        <x:v>79.98227304645707</x:v>
      </x:c>
      <x:c r="E110" s="34" t="n">
        <x:f>--(D110&gt;$B$9)</x:f>
        <x:v>0</x:v>
      </x:c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>
      <x:c r="A111" s="34" t="n">
        <x:f>ROW()-12</x:f>
        <x:v>99</x:v>
      </x:c>
      <x:c r="B111" s="31" t="n">
        <x:f>NORM.INV(RAND(),$B$5,$B$6)</x:f>
        <x:v>50.06295878113561</x:v>
      </x:c>
      <x:c r="C111" s="31" t="n">
        <x:f>$B$7+($B$8-$B$7)*RAND()</x:f>
        <x:v>29.759229957110275</x:v>
      </x:c>
      <x:c r="D111" s="31" t="n">
        <x:f>B111+C111</x:f>
        <x:v>79.82218873824588</x:v>
      </x:c>
      <x:c r="E111" s="34" t="n">
        <x:f>--(D111&gt;$B$9)</x:f>
        <x:v>0</x:v>
      </x:c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>
      <x:c r="A112" s="34" t="n">
        <x:f>ROW()-12</x:f>
        <x:v>100</x:v>
      </x:c>
      <x:c r="B112" s="31" t="n">
        <x:f>NORM.INV(RAND(),$B$5,$B$6)</x:f>
        <x:v>50.042990805861294</x:v>
      </x:c>
      <x:c r="C112" s="31" t="n">
        <x:f>$B$7+($B$8-$B$7)*RAND()</x:f>
        <x:v>29.997854420567954</x:v>
      </x:c>
      <x:c r="D112" s="31" t="n">
        <x:f>B112+C112</x:f>
        <x:v>80.04084522642924</x:v>
      </x:c>
      <x:c r="E112" s="34" t="n">
        <x:f>--(D112&gt;$B$9)</x:f>
        <x:v>0</x:v>
      </x:c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>
      <x:c r="A113" s="34" t="n">
        <x:f>ROW()-12</x:f>
        <x:v>101</x:v>
      </x:c>
      <x:c r="B113" s="31" t="n">
        <x:f>NORM.INV(RAND(),$B$5,$B$6)</x:f>
        <x:v>50.211524528399465</x:v>
      </x:c>
      <x:c r="C113" s="31" t="n">
        <x:f>$B$7+($B$8-$B$7)*RAND()</x:f>
        <x:v>29.95702915526338</x:v>
      </x:c>
      <x:c r="D113" s="31" t="n">
        <x:f>B113+C113</x:f>
        <x:v>80.16855368366285</x:v>
      </x:c>
      <x:c r="E113" s="34" t="n">
        <x:f>--(D113&gt;$B$9)</x:f>
        <x:v>0</x:v>
      </x:c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>
      <x:c r="A114" s="34" t="n">
        <x:f>ROW()-12</x:f>
        <x:v>102</x:v>
      </x:c>
      <x:c r="B114" s="31" t="n">
        <x:f>NORM.INV(RAND(),$B$5,$B$6)</x:f>
        <x:v>49.87533673377663</x:v>
      </x:c>
      <x:c r="C114" s="31" t="n">
        <x:f>$B$7+($B$8-$B$7)*RAND()</x:f>
        <x:v>29.80481938664613</x:v>
      </x:c>
      <x:c r="D114" s="31" t="n">
        <x:f>B114+C114</x:f>
        <x:v>79.68015612042277</x:v>
      </x:c>
      <x:c r="E114" s="34" t="n">
        <x:f>--(D114&gt;$B$9)</x:f>
        <x:v>0</x:v>
      </x:c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>
      <x:c r="A115" s="34" t="n">
        <x:f>ROW()-12</x:f>
        <x:v>103</x:v>
      </x:c>
      <x:c r="B115" s="31" t="n">
        <x:f>NORM.INV(RAND(),$B$5,$B$6)</x:f>
        <x:v>50.07924561860293</x:v>
      </x:c>
      <x:c r="C115" s="31" t="n">
        <x:f>$B$7+($B$8-$B$7)*RAND()</x:f>
        <x:v>30.250692534789838</x:v>
      </x:c>
      <x:c r="D115" s="31" t="n">
        <x:f>B115+C115</x:f>
        <x:v>80.32993815339277</x:v>
      </x:c>
      <x:c r="E115" s="34" t="n">
        <x:f>--(D115&gt;$B$9)</x:f>
        <x:v>0</x:v>
      </x:c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>
      <x:c r="A116" s="34" t="n">
        <x:f>ROW()-12</x:f>
        <x:v>104</x:v>
      </x:c>
      <x:c r="B116" s="31" t="n">
        <x:f>NORM.INV(RAND(),$B$5,$B$6)</x:f>
        <x:v>49.61402547262193</x:v>
      </x:c>
      <x:c r="C116" s="31" t="n">
        <x:f>$B$7+($B$8-$B$7)*RAND()</x:f>
        <x:v>29.765837635009696</x:v>
      </x:c>
      <x:c r="D116" s="31" t="n">
        <x:f>B116+C116</x:f>
        <x:v>79.37986310763162</x:v>
      </x:c>
      <x:c r="E116" s="34" t="n">
        <x:f>--(D116&gt;$B$9)</x:f>
        <x:v>0</x:v>
      </x:c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>
      <x:c r="A117" s="34" t="n">
        <x:f>ROW()-12</x:f>
        <x:v>105</x:v>
      </x:c>
      <x:c r="B117" s="31" t="n">
        <x:f>NORM.INV(RAND(),$B$5,$B$6)</x:f>
        <x:v>49.74594942431169</x:v>
      </x:c>
      <x:c r="C117" s="31" t="n">
        <x:f>$B$7+($B$8-$B$7)*RAND()</x:f>
        <x:v>29.790241442727474</x:v>
      </x:c>
      <x:c r="D117" s="31" t="n">
        <x:f>B117+C117</x:f>
        <x:v>79.53619086703917</x:v>
      </x:c>
      <x:c r="E117" s="34" t="n">
        <x:f>--(D117&gt;$B$9)</x:f>
        <x:v>0</x:v>
      </x:c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>
      <x:c r="A118" s="34" t="n">
        <x:f>ROW()-12</x:f>
        <x:v>106</x:v>
      </x:c>
      <x:c r="B118" s="31" t="n">
        <x:f>NORM.INV(RAND(),$B$5,$B$6)</x:f>
        <x:v>49.75927551458174</x:v>
      </x:c>
      <x:c r="C118" s="31" t="n">
        <x:f>$B$7+($B$8-$B$7)*RAND()</x:f>
        <x:v>30.198899597942464</x:v>
      </x:c>
      <x:c r="D118" s="31" t="n">
        <x:f>B118+C118</x:f>
        <x:v>79.9581751125242</x:v>
      </x:c>
      <x:c r="E118" s="34" t="n">
        <x:f>--(D118&gt;$B$9)</x:f>
        <x:v>0</x:v>
      </x:c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>
      <x:c r="A119" s="34" t="n">
        <x:f>ROW()-12</x:f>
        <x:v>107</x:v>
      </x:c>
      <x:c r="B119" s="31" t="n">
        <x:f>NORM.INV(RAND(),$B$5,$B$6)</x:f>
        <x:v>50.05330437911615</x:v>
      </x:c>
      <x:c r="C119" s="31" t="n">
        <x:f>$B$7+($B$8-$B$7)*RAND()</x:f>
        <x:v>30.203543768596827</x:v>
      </x:c>
      <x:c r="D119" s="31" t="n">
        <x:f>B119+C119</x:f>
        <x:v>80.25684814771297</x:v>
      </x:c>
      <x:c r="E119" s="34" t="n">
        <x:f>--(D119&gt;$B$9)</x:f>
        <x:v>0</x:v>
      </x:c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>
      <x:c r="A120" s="34" t="n">
        <x:f>ROW()-12</x:f>
        <x:v>108</x:v>
      </x:c>
      <x:c r="B120" s="31" t="n">
        <x:f>NORM.INV(RAND(),$B$5,$B$6)</x:f>
        <x:v>50.00838806469928</x:v>
      </x:c>
      <x:c r="C120" s="31" t="n">
        <x:f>$B$7+($B$8-$B$7)*RAND()</x:f>
        <x:v>29.898034096085553</x:v>
      </x:c>
      <x:c r="D120" s="31" t="n">
        <x:f>B120+C120</x:f>
        <x:v>79.90642216078484</x:v>
      </x:c>
      <x:c r="E120" s="34" t="n">
        <x:f>--(D120&gt;$B$9)</x:f>
        <x:v>0</x:v>
      </x:c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>
      <x:c r="A121" s="34" t="n">
        <x:f>ROW()-12</x:f>
        <x:v>109</x:v>
      </x:c>
      <x:c r="B121" s="31" t="n">
        <x:f>NORM.INV(RAND(),$B$5,$B$6)</x:f>
        <x:v>49.9821261335284</x:v>
      </x:c>
      <x:c r="C121" s="31" t="n">
        <x:f>$B$7+($B$8-$B$7)*RAND()</x:f>
        <x:v>29.77174241139431</x:v>
      </x:c>
      <x:c r="D121" s="31" t="n">
        <x:f>B121+C121</x:f>
        <x:v>79.75386854492271</x:v>
      </x:c>
      <x:c r="E121" s="34" t="n">
        <x:f>--(D121&gt;$B$9)</x:f>
        <x:v>0</x:v>
      </x:c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>
      <x:c r="A122" s="34" t="n">
        <x:f>ROW()-12</x:f>
        <x:v>110</x:v>
      </x:c>
      <x:c r="B122" s="31" t="n">
        <x:f>NORM.INV(RAND(),$B$5,$B$6)</x:f>
        <x:v>49.915789093824515</x:v>
      </x:c>
      <x:c r="C122" s="31" t="n">
        <x:f>$B$7+($B$8-$B$7)*RAND()</x:f>
        <x:v>30.18564723893272</x:v>
      </x:c>
      <x:c r="D122" s="31" t="n">
        <x:f>B122+C122</x:f>
        <x:v>80.10143633275723</x:v>
      </x:c>
      <x:c r="E122" s="34" t="n">
        <x:f>--(D122&gt;$B$9)</x:f>
        <x:v>0</x:v>
      </x:c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>
      <x:c r="A123" s="34" t="n">
        <x:f>ROW()-12</x:f>
        <x:v>111</x:v>
      </x:c>
      <x:c r="B123" s="31" t="n">
        <x:f>NORM.INV(RAND(),$B$5,$B$6)</x:f>
        <x:v>50.195769936041046</x:v>
      </x:c>
      <x:c r="C123" s="31" t="n">
        <x:f>$B$7+($B$8-$B$7)*RAND()</x:f>
        <x:v>30.034687426517312</x:v>
      </x:c>
      <x:c r="D123" s="31" t="n">
        <x:f>B123+C123</x:f>
        <x:v>80.23045736255835</x:v>
      </x:c>
      <x:c r="E123" s="34" t="n">
        <x:f>--(D123&gt;$B$9)</x:f>
        <x:v>0</x:v>
      </x:c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>
      <x:c r="A124" s="34" t="n">
        <x:f>ROW()-12</x:f>
        <x:v>112</x:v>
      </x:c>
      <x:c r="B124" s="31" t="n">
        <x:f>NORM.INV(RAND(),$B$5,$B$6)</x:f>
        <x:v>49.657999489933516</x:v>
      </x:c>
      <x:c r="C124" s="31" t="n">
        <x:f>$B$7+($B$8-$B$7)*RAND()</x:f>
        <x:v>30.18879393826805</x:v>
      </x:c>
      <x:c r="D124" s="31" t="n">
        <x:f>B124+C124</x:f>
        <x:v>79.84679342820156</x:v>
      </x:c>
      <x:c r="E124" s="34" t="n">
        <x:f>--(D124&gt;$B$9)</x:f>
        <x:v>0</x:v>
      </x:c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>
      <x:c r="A125" s="34" t="n">
        <x:f>ROW()-12</x:f>
        <x:v>113</x:v>
      </x:c>
      <x:c r="B125" s="31" t="n">
        <x:f>NORM.INV(RAND(),$B$5,$B$6)</x:f>
        <x:v>50.20141722522778</x:v>
      </x:c>
      <x:c r="C125" s="31" t="n">
        <x:f>$B$7+($B$8-$B$7)*RAND()</x:f>
        <x:v>29.855784209504577</x:v>
      </x:c>
      <x:c r="D125" s="31" t="n">
        <x:f>B125+C125</x:f>
        <x:v>80.05720143473235</x:v>
      </x:c>
      <x:c r="E125" s="34" t="n">
        <x:f>--(D125&gt;$B$9)</x:f>
        <x:v>0</x:v>
      </x:c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>
      <x:c r="A126" s="34" t="n">
        <x:f>ROW()-12</x:f>
        <x:v>114</x:v>
      </x:c>
      <x:c r="B126" s="31" t="n">
        <x:f>NORM.INV(RAND(),$B$5,$B$6)</x:f>
        <x:v>50.022272833688014</x:v>
      </x:c>
      <x:c r="C126" s="31" t="n">
        <x:f>$B$7+($B$8-$B$7)*RAND()</x:f>
        <x:v>30.05759203724765</x:v>
      </x:c>
      <x:c r="D126" s="31" t="n">
        <x:f>B126+C126</x:f>
        <x:v>80.07986487093567</x:v>
      </x:c>
      <x:c r="E126" s="34" t="n">
        <x:f>--(D126&gt;$B$9)</x:f>
        <x:v>0</x:v>
      </x:c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>
      <x:c r="A127" s="34" t="n">
        <x:f>ROW()-12</x:f>
        <x:v>115</x:v>
      </x:c>
      <x:c r="B127" s="31" t="n">
        <x:f>NORM.INV(RAND(),$B$5,$B$6)</x:f>
        <x:v>50.19641922615721</x:v>
      </x:c>
      <x:c r="C127" s="31" t="n">
        <x:f>$B$7+($B$8-$B$7)*RAND()</x:f>
        <x:v>29.95823390766805</x:v>
      </x:c>
      <x:c r="D127" s="31" t="n">
        <x:f>B127+C127</x:f>
        <x:v>80.15465313382526</x:v>
      </x:c>
      <x:c r="E127" s="34" t="n">
        <x:f>--(D127&gt;$B$9)</x:f>
        <x:v>0</x:v>
      </x:c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>
      <x:c r="A128" s="34" t="n">
        <x:f>ROW()-12</x:f>
        <x:v>116</x:v>
      </x:c>
      <x:c r="B128" s="31" t="n">
        <x:f>NORM.INV(RAND(),$B$5,$B$6)</x:f>
        <x:v>49.887777721253755</x:v>
      </x:c>
      <x:c r="C128" s="31" t="n">
        <x:f>$B$7+($B$8-$B$7)*RAND()</x:f>
        <x:v>30.118192954217253</x:v>
      </x:c>
      <x:c r="D128" s="31" t="n">
        <x:f>B128+C128</x:f>
        <x:v>80.005970675471</x:v>
      </x:c>
      <x:c r="E128" s="34" t="n">
        <x:f>--(D128&gt;$B$9)</x:f>
        <x:v>0</x:v>
      </x:c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>
      <x:c r="A129" s="34" t="n">
        <x:f>ROW()-12</x:f>
        <x:v>117</x:v>
      </x:c>
      <x:c r="B129" s="31" t="n">
        <x:f>NORM.INV(RAND(),$B$5,$B$6)</x:f>
        <x:v>49.77477544994914</x:v>
      </x:c>
      <x:c r="C129" s="31" t="n">
        <x:f>$B$7+($B$8-$B$7)*RAND()</x:f>
        <x:v>30.29169803565735</x:v>
      </x:c>
      <x:c r="D129" s="31" t="n">
        <x:f>B129+C129</x:f>
        <x:v>80.0664734856065</x:v>
      </x:c>
      <x:c r="E129" s="34" t="n">
        <x:f>--(D129&gt;$B$9)</x:f>
        <x:v>0</x:v>
      </x:c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>
      <x:c r="A130" s="34" t="n">
        <x:f>ROW()-12</x:f>
        <x:v>118</x:v>
      </x:c>
      <x:c r="B130" s="31" t="n">
        <x:f>NORM.INV(RAND(),$B$5,$B$6)</x:f>
        <x:v>50.000187654911336</x:v>
      </x:c>
      <x:c r="C130" s="31" t="n">
        <x:f>$B$7+($B$8-$B$7)*RAND()</x:f>
        <x:v>29.81043486921846</x:v>
      </x:c>
      <x:c r="D130" s="31" t="n">
        <x:f>B130+C130</x:f>
        <x:v>79.8106225241298</x:v>
      </x:c>
      <x:c r="E130" s="34" t="n">
        <x:f>--(D130&gt;$B$9)</x:f>
        <x:v>0</x:v>
      </x:c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>
      <x:c r="A131" s="34" t="n">
        <x:f>ROW()-12</x:f>
        <x:v>119</x:v>
      </x:c>
      <x:c r="B131" s="31" t="n">
        <x:f>NORM.INV(RAND(),$B$5,$B$6)</x:f>
        <x:v>49.919199495918754</x:v>
      </x:c>
      <x:c r="C131" s="31" t="n">
        <x:f>$B$7+($B$8-$B$7)*RAND()</x:f>
        <x:v>29.953823715211964</x:v>
      </x:c>
      <x:c r="D131" s="31" t="n">
        <x:f>B131+C131</x:f>
        <x:v>79.87302321113071</x:v>
      </x:c>
      <x:c r="E131" s="34" t="n">
        <x:f>--(D131&gt;$B$9)</x:f>
        <x:v>0</x:v>
      </x:c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>
      <x:c r="A132" s="34" t="n">
        <x:f>ROW()-12</x:f>
        <x:v>120</x:v>
      </x:c>
      <x:c r="B132" s="31" t="n">
        <x:f>NORM.INV(RAND(),$B$5,$B$6)</x:f>
        <x:v>49.76283008087389</x:v>
      </x:c>
      <x:c r="C132" s="31" t="n">
        <x:f>$B$7+($B$8-$B$7)*RAND()</x:f>
        <x:v>29.786861615171276</x:v>
      </x:c>
      <x:c r="D132" s="31" t="n">
        <x:f>B132+C132</x:f>
        <x:v>79.54969169604516</x:v>
      </x:c>
      <x:c r="E132" s="34" t="n">
        <x:f>--(D132&gt;$B$9)</x:f>
        <x:v>0</x:v>
      </x:c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>
      <x:c r="A133" s="34" t="n">
        <x:f>ROW()-12</x:f>
        <x:v>121</x:v>
      </x:c>
      <x:c r="B133" s="31" t="n">
        <x:f>NORM.INV(RAND(),$B$5,$B$6)</x:f>
        <x:v>49.953052718342185</x:v>
      </x:c>
      <x:c r="C133" s="31" t="n">
        <x:f>$B$7+($B$8-$B$7)*RAND()</x:f>
        <x:v>29.92696367471971</x:v>
      </x:c>
      <x:c r="D133" s="31" t="n">
        <x:f>B133+C133</x:f>
        <x:v>79.8800163930619</x:v>
      </x:c>
      <x:c r="E133" s="34" t="n">
        <x:f>--(D133&gt;$B$9)</x:f>
        <x:v>0</x:v>
      </x:c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>
      <x:c r="A134" s="34" t="n">
        <x:f>ROW()-12</x:f>
        <x:v>122</x:v>
      </x:c>
      <x:c r="B134" s="31" t="n">
        <x:f>NORM.INV(RAND(),$B$5,$B$6)</x:f>
        <x:v>49.95875268164402</x:v>
      </x:c>
      <x:c r="C134" s="31" t="n">
        <x:f>$B$7+($B$8-$B$7)*RAND()</x:f>
        <x:v>29.757412960469185</x:v>
      </x:c>
      <x:c r="D134" s="31" t="n">
        <x:f>B134+C134</x:f>
        <x:v>79.71616564211321</x:v>
      </x:c>
      <x:c r="E134" s="34" t="n">
        <x:f>--(D134&gt;$B$9)</x:f>
        <x:v>0</x:v>
      </x:c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>
      <x:c r="A135" s="34" t="n">
        <x:f>ROW()-12</x:f>
        <x:v>123</x:v>
      </x:c>
      <x:c r="B135" s="31" t="n">
        <x:f>NORM.INV(RAND(),$B$5,$B$6)</x:f>
        <x:v>50.13519628211346</x:v>
      </x:c>
      <x:c r="C135" s="31" t="n">
        <x:f>$B$7+($B$8-$B$7)*RAND()</x:f>
        <x:v>30.20983061525444</x:v>
      </x:c>
      <x:c r="D135" s="31" t="n">
        <x:f>B135+C135</x:f>
        <x:v>80.3450268973679</x:v>
      </x:c>
      <x:c r="E135" s="34" t="n">
        <x:f>--(D135&gt;$B$9)</x:f>
        <x:v>0</x:v>
      </x:c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>
      <x:c r="A136" s="34" t="n">
        <x:f>ROW()-12</x:f>
        <x:v>124</x:v>
      </x:c>
      <x:c r="B136" s="31" t="n">
        <x:f>NORM.INV(RAND(),$B$5,$B$6)</x:f>
        <x:v>50.28787552426029</x:v>
      </x:c>
      <x:c r="C136" s="31" t="n">
        <x:f>$B$7+($B$8-$B$7)*RAND()</x:f>
        <x:v>29.816755409583163</x:v>
      </x:c>
      <x:c r="D136" s="31" t="n">
        <x:f>B136+C136</x:f>
        <x:v>80.10463093384345</x:v>
      </x:c>
      <x:c r="E136" s="34" t="n">
        <x:f>--(D136&gt;$B$9)</x:f>
        <x:v>0</x:v>
      </x:c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>
      <x:c r="A137" s="34" t="n">
        <x:f>ROW()-12</x:f>
        <x:v>125</x:v>
      </x:c>
      <x:c r="B137" s="31" t="n">
        <x:f>NORM.INV(RAND(),$B$5,$B$6)</x:f>
        <x:v>49.931882451505075</x:v>
      </x:c>
      <x:c r="C137" s="31" t="n">
        <x:f>$B$7+($B$8-$B$7)*RAND()</x:f>
        <x:v>29.898041920781</x:v>
      </x:c>
      <x:c r="D137" s="31" t="n">
        <x:f>B137+C137</x:f>
        <x:v>79.82992437228607</x:v>
      </x:c>
      <x:c r="E137" s="34" t="n">
        <x:f>--(D137&gt;$B$9)</x:f>
        <x:v>0</x:v>
      </x:c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>
      <x:c r="A138" s="34" t="n">
        <x:f>ROW()-12</x:f>
        <x:v>126</x:v>
      </x:c>
      <x:c r="B138" s="31" t="n">
        <x:f>NORM.INV(RAND(),$B$5,$B$6)</x:f>
        <x:v>50.24680050078442</x:v>
      </x:c>
      <x:c r="C138" s="31" t="n">
        <x:f>$B$7+($B$8-$B$7)*RAND()</x:f>
        <x:v>30.195587161610682</x:v>
      </x:c>
      <x:c r="D138" s="31" t="n">
        <x:f>B138+C138</x:f>
        <x:v>80.4423876623951</x:v>
      </x:c>
      <x:c r="E138" s="34" t="n">
        <x:f>--(D138&gt;$B$9)</x:f>
        <x:v>1</x:v>
      </x:c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>
      <x:c r="A139" s="34" t="n">
        <x:f>ROW()-12</x:f>
        <x:v>127</x:v>
      </x:c>
      <x:c r="B139" s="31" t="n">
        <x:f>NORM.INV(RAND(),$B$5,$B$6)</x:f>
        <x:v>49.886558491098754</x:v>
      </x:c>
      <x:c r="C139" s="31" t="n">
        <x:f>$B$7+($B$8-$B$7)*RAND()</x:f>
        <x:v>30.018117499550723</x:v>
      </x:c>
      <x:c r="D139" s="31" t="n">
        <x:f>B139+C139</x:f>
        <x:v>79.90467599064948</x:v>
      </x:c>
      <x:c r="E139" s="34" t="n">
        <x:f>--(D139&gt;$B$9)</x:f>
        <x:v>0</x:v>
      </x:c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>
      <x:c r="A140" s="34" t="n">
        <x:f>ROW()-12</x:f>
        <x:v>128</x:v>
      </x:c>
      <x:c r="B140" s="31" t="n">
        <x:f>NORM.INV(RAND(),$B$5,$B$6)</x:f>
        <x:v>49.94253208404502</x:v>
      </x:c>
      <x:c r="C140" s="31" t="n">
        <x:f>$B$7+($B$8-$B$7)*RAND()</x:f>
        <x:v>29.753197450138767</x:v>
      </x:c>
      <x:c r="D140" s="31" t="n">
        <x:f>B140+C140</x:f>
        <x:v>79.69572953418378</x:v>
      </x:c>
      <x:c r="E140" s="34" t="n">
        <x:f>--(D140&gt;$B$9)</x:f>
        <x:v>0</x:v>
      </x:c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>
      <x:c r="A141" s="34" t="n">
        <x:f>ROW()-12</x:f>
        <x:v>129</x:v>
      </x:c>
      <x:c r="B141" s="31" t="n">
        <x:f>NORM.INV(RAND(),$B$5,$B$6)</x:f>
        <x:v>50.26343067115165</x:v>
      </x:c>
      <x:c r="C141" s="31" t="n">
        <x:f>$B$7+($B$8-$B$7)*RAND()</x:f>
        <x:v>29.91431284839412</x:v>
      </x:c>
      <x:c r="D141" s="31" t="n">
        <x:f>B141+C141</x:f>
        <x:v>80.17774351954577</x:v>
      </x:c>
      <x:c r="E141" s="34" t="n">
        <x:f>--(D141&gt;$B$9)</x:f>
        <x:v>0</x:v>
      </x:c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>
      <x:c r="A142" s="34" t="n">
        <x:f>ROW()-12</x:f>
        <x:v>130</x:v>
      </x:c>
      <x:c r="B142" s="31" t="n">
        <x:f>NORM.INV(RAND(),$B$5,$B$6)</x:f>
        <x:v>49.67955359050409</x:v>
      </x:c>
      <x:c r="C142" s="31" t="n">
        <x:f>$B$7+($B$8-$B$7)*RAND()</x:f>
        <x:v>30.007245598407604</x:v>
      </x:c>
      <x:c r="D142" s="31" t="n">
        <x:f>B142+C142</x:f>
        <x:v>79.68679918891169</x:v>
      </x:c>
      <x:c r="E142" s="34" t="n">
        <x:f>--(D142&gt;$B$9)</x:f>
        <x:v>0</x:v>
      </x:c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>
      <x:c r="A143" s="34" t="n">
        <x:f>ROW()-12</x:f>
        <x:v>131</x:v>
      </x:c>
      <x:c r="B143" s="31" t="n">
        <x:f>NORM.INV(RAND(),$B$5,$B$6)</x:f>
        <x:v>49.6401045418664</x:v>
      </x:c>
      <x:c r="C143" s="31" t="n">
        <x:f>$B$7+($B$8-$B$7)*RAND()</x:f>
        <x:v>30.263749062531616</x:v>
      </x:c>
      <x:c r="D143" s="31" t="n">
        <x:f>B143+C143</x:f>
        <x:v>79.90385360439802</x:v>
      </x:c>
      <x:c r="E143" s="34" t="n">
        <x:f>--(D143&gt;$B$9)</x:f>
        <x:v>0</x:v>
      </x:c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>
      <x:c r="A144" s="34" t="n">
        <x:f>ROW()-12</x:f>
        <x:v>132</x:v>
      </x:c>
      <x:c r="B144" s="31" t="n">
        <x:f>NORM.INV(RAND(),$B$5,$B$6)</x:f>
        <x:v>49.966758131110545</x:v>
      </x:c>
      <x:c r="C144" s="31" t="n">
        <x:f>$B$7+($B$8-$B$7)*RAND()</x:f>
        <x:v>29.945210702811195</x:v>
      </x:c>
      <x:c r="D144" s="31" t="n">
        <x:f>B144+C144</x:f>
        <x:v>79.91196883392175</x:v>
      </x:c>
      <x:c r="E144" s="34" t="n">
        <x:f>--(D144&gt;$B$9)</x:f>
        <x:v>0</x:v>
      </x:c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>
      <x:c r="A145" s="34" t="n">
        <x:f>ROW()-12</x:f>
        <x:v>133</x:v>
      </x:c>
      <x:c r="B145" s="31" t="n">
        <x:f>NORM.INV(RAND(),$B$5,$B$6)</x:f>
        <x:v>49.88115684471575</x:v>
      </x:c>
      <x:c r="C145" s="31" t="n">
        <x:f>$B$7+($B$8-$B$7)*RAND()</x:f>
        <x:v>30.010628922830087</x:v>
      </x:c>
      <x:c r="D145" s="31" t="n">
        <x:f>B145+C145</x:f>
        <x:v>79.89178576754583</x:v>
      </x:c>
      <x:c r="E145" s="34" t="n">
        <x:f>--(D145&gt;$B$9)</x:f>
        <x:v>0</x:v>
      </x:c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>
      <x:c r="A146" s="34" t="n">
        <x:f>ROW()-12</x:f>
        <x:v>134</x:v>
      </x:c>
      <x:c r="B146" s="31" t="n">
        <x:f>NORM.INV(RAND(),$B$5,$B$6)</x:f>
        <x:v>49.970556701858804</x:v>
      </x:c>
      <x:c r="C146" s="31" t="n">
        <x:f>$B$7+($B$8-$B$7)*RAND()</x:f>
        <x:v>29.731299081808984</x:v>
      </x:c>
      <x:c r="D146" s="31" t="n">
        <x:f>B146+C146</x:f>
        <x:v>79.70185578366778</x:v>
      </x:c>
      <x:c r="E146" s="34" t="n">
        <x:f>--(D146&gt;$B$9)</x:f>
        <x:v>0</x:v>
      </x:c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>
      <x:c r="A147" s="34" t="n">
        <x:f>ROW()-12</x:f>
        <x:v>135</x:v>
      </x:c>
      <x:c r="B147" s="31" t="n">
        <x:f>NORM.INV(RAND(),$B$5,$B$6)</x:f>
        <x:v>50.06475295311109</x:v>
      </x:c>
      <x:c r="C147" s="31" t="n">
        <x:f>$B$7+($B$8-$B$7)*RAND()</x:f>
        <x:v>30.279704653803368</x:v>
      </x:c>
      <x:c r="D147" s="31" t="n">
        <x:f>B147+C147</x:f>
        <x:v>80.34445760691446</x:v>
      </x:c>
      <x:c r="E147" s="34" t="n">
        <x:f>--(D147&gt;$B$9)</x:f>
        <x:v>0</x:v>
      </x:c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>
      <x:c r="A148" s="34" t="n">
        <x:f>ROW()-12</x:f>
        <x:v>136</x:v>
      </x:c>
      <x:c r="B148" s="31" t="n">
        <x:f>NORM.INV(RAND(),$B$5,$B$6)</x:f>
        <x:v>50.09866775526267</x:v>
      </x:c>
      <x:c r="C148" s="31" t="n">
        <x:f>$B$7+($B$8-$B$7)*RAND()</x:f>
        <x:v>29.78765565438772</x:v>
      </x:c>
      <x:c r="D148" s="31" t="n">
        <x:f>B148+C148</x:f>
        <x:v>79.88632340965039</x:v>
      </x:c>
      <x:c r="E148" s="34" t="n">
        <x:f>--(D148&gt;$B$9)</x:f>
        <x:v>0</x:v>
      </x:c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>
      <x:c r="A149" s="34" t="n">
        <x:f>ROW()-12</x:f>
        <x:v>137</x:v>
      </x:c>
      <x:c r="B149" s="31" t="n">
        <x:f>NORM.INV(RAND(),$B$5,$B$6)</x:f>
        <x:v>50.26519074629868</x:v>
      </x:c>
      <x:c r="C149" s="31" t="n">
        <x:f>$B$7+($B$8-$B$7)*RAND()</x:f>
        <x:v>30.177013070615995</x:v>
      </x:c>
      <x:c r="D149" s="31" t="n">
        <x:f>B149+C149</x:f>
        <x:v>80.44220381691467</x:v>
      </x:c>
      <x:c r="E149" s="34" t="n">
        <x:f>--(D149&gt;$B$9)</x:f>
        <x:v>1</x:v>
      </x:c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>
      <x:c r="A150" s="34" t="n">
        <x:f>ROW()-12</x:f>
        <x:v>138</x:v>
      </x:c>
      <x:c r="B150" s="31" t="n">
        <x:f>NORM.INV(RAND(),$B$5,$B$6)</x:f>
        <x:v>50.1565620848058</x:v>
      </x:c>
      <x:c r="C150" s="31" t="n">
        <x:f>$B$7+($B$8-$B$7)*RAND()</x:f>
        <x:v>29.864098166922442</x:v>
      </x:c>
      <x:c r="D150" s="31" t="n">
        <x:f>B150+C150</x:f>
        <x:v>80.02066025172824</x:v>
      </x:c>
      <x:c r="E150" s="34" t="n">
        <x:f>--(D150&gt;$B$9)</x:f>
        <x:v>0</x:v>
      </x:c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>
      <x:c r="A151" s="34" t="n">
        <x:f>ROW()-12</x:f>
        <x:v>139</x:v>
      </x:c>
      <x:c r="B151" s="31" t="n">
        <x:f>NORM.INV(RAND(),$B$5,$B$6)</x:f>
        <x:v>50.06333449720399</x:v>
      </x:c>
      <x:c r="C151" s="31" t="n">
        <x:f>$B$7+($B$8-$B$7)*RAND()</x:f>
        <x:v>30.169355984156343</x:v>
      </x:c>
      <x:c r="D151" s="31" t="n">
        <x:f>B151+C151</x:f>
        <x:v>80.23269048136034</x:v>
      </x:c>
      <x:c r="E151" s="34" t="n">
        <x:f>--(D151&gt;$B$9)</x:f>
        <x:v>0</x:v>
      </x:c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>
      <x:c r="A152" s="34" t="n">
        <x:f>ROW()-12</x:f>
        <x:v>140</x:v>
      </x:c>
      <x:c r="B152" s="31" t="n">
        <x:f>NORM.INV(RAND(),$B$5,$B$6)</x:f>
        <x:v>50.05977995280729</x:v>
      </x:c>
      <x:c r="C152" s="31" t="n">
        <x:f>$B$7+($B$8-$B$7)*RAND()</x:f>
        <x:v>30.081790435865834</x:v>
      </x:c>
      <x:c r="D152" s="31" t="n">
        <x:f>B152+C152</x:f>
        <x:v>80.14157038867313</x:v>
      </x:c>
      <x:c r="E152" s="34" t="n">
        <x:f>--(D152&gt;$B$9)</x:f>
        <x:v>0</x:v>
      </x:c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>
      <x:c r="A153" s="34" t="n">
        <x:f>ROW()-12</x:f>
        <x:v>141</x:v>
      </x:c>
      <x:c r="B153" s="31" t="n">
        <x:f>NORM.INV(RAND(),$B$5,$B$6)</x:f>
        <x:v>49.755919700286746</x:v>
      </x:c>
      <x:c r="C153" s="31" t="n">
        <x:f>$B$7+($B$8-$B$7)*RAND()</x:f>
        <x:v>29.98723140214594</x:v>
      </x:c>
      <x:c r="D153" s="31" t="n">
        <x:f>B153+C153</x:f>
        <x:v>79.74315110243269</x:v>
      </x:c>
      <x:c r="E153" s="34" t="n">
        <x:f>--(D153&gt;$B$9)</x:f>
        <x:v>0</x:v>
      </x:c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>
      <x:c r="A154" s="34" t="n">
        <x:f>ROW()-12</x:f>
        <x:v>142</x:v>
      </x:c>
      <x:c r="B154" s="31" t="n">
        <x:f>NORM.INV(RAND(),$B$5,$B$6)</x:f>
        <x:v>49.809256554471276</x:v>
      </x:c>
      <x:c r="C154" s="31" t="n">
        <x:f>$B$7+($B$8-$B$7)*RAND()</x:f>
        <x:v>29.852302236271488</x:v>
      </x:c>
      <x:c r="D154" s="31" t="n">
        <x:f>B154+C154</x:f>
        <x:v>79.66155879074276</x:v>
      </x:c>
      <x:c r="E154" s="34" t="n">
        <x:f>--(D154&gt;$B$9)</x:f>
        <x:v>0</x:v>
      </x:c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>
      <x:c r="A155" s="34" t="n">
        <x:f>ROW()-12</x:f>
        <x:v>143</x:v>
      </x:c>
      <x:c r="B155" s="31" t="n">
        <x:f>NORM.INV(RAND(),$B$5,$B$6)</x:f>
        <x:v>50.03056114469176</x:v>
      </x:c>
      <x:c r="C155" s="31" t="n">
        <x:f>$B$7+($B$8-$B$7)*RAND()</x:f>
        <x:v>29.95228731534161</x:v>
      </x:c>
      <x:c r="D155" s="31" t="n">
        <x:f>B155+C155</x:f>
        <x:v>79.98284846003337</x:v>
      </x:c>
      <x:c r="E155" s="34" t="n">
        <x:f>--(D155&gt;$B$9)</x:f>
        <x:v>0</x:v>
      </x:c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>
      <x:c r="A156" s="34" t="n">
        <x:f>ROW()-12</x:f>
        <x:v>144</x:v>
      </x:c>
      <x:c r="B156" s="31" t="n">
        <x:f>NORM.INV(RAND(),$B$5,$B$6)</x:f>
        <x:v>50.215141354484224</x:v>
      </x:c>
      <x:c r="C156" s="31" t="n">
        <x:f>$B$7+($B$8-$B$7)*RAND()</x:f>
        <x:v>29.841606623457686</x:v>
      </x:c>
      <x:c r="D156" s="31" t="n">
        <x:f>B156+C156</x:f>
        <x:v>80.05674797794191</x:v>
      </x:c>
      <x:c r="E156" s="34" t="n">
        <x:f>--(D156&gt;$B$9)</x:f>
        <x:v>0</x:v>
      </x:c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>
      <x:c r="A157" s="34" t="n">
        <x:f>ROW()-12</x:f>
        <x:v>145</x:v>
      </x:c>
      <x:c r="B157" s="31" t="n">
        <x:f>NORM.INV(RAND(),$B$5,$B$6)</x:f>
        <x:v>50.03667964763509</x:v>
      </x:c>
      <x:c r="C157" s="31" t="n">
        <x:f>$B$7+($B$8-$B$7)*RAND()</x:f>
        <x:v>30.028880657520244</x:v>
      </x:c>
      <x:c r="D157" s="31" t="n">
        <x:f>B157+C157</x:f>
        <x:v>80.06556030515533</x:v>
      </x:c>
      <x:c r="E157" s="34" t="n">
        <x:f>--(D157&gt;$B$9)</x:f>
        <x:v>0</x:v>
      </x:c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>
      <x:c r="A158" s="34" t="n">
        <x:f>ROW()-12</x:f>
        <x:v>146</x:v>
      </x:c>
      <x:c r="B158" s="31" t="n">
        <x:f>NORM.INV(RAND(),$B$5,$B$6)</x:f>
        <x:v>50.12463363847964</x:v>
      </x:c>
      <x:c r="C158" s="31" t="n">
        <x:f>$B$7+($B$8-$B$7)*RAND()</x:f>
        <x:v>29.858265563402405</x:v>
      </x:c>
      <x:c r="D158" s="31" t="n">
        <x:f>B158+C158</x:f>
        <x:v>79.98289920188205</x:v>
      </x:c>
      <x:c r="E158" s="34" t="n">
        <x:f>--(D158&gt;$B$9)</x:f>
        <x:v>0</x:v>
      </x:c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>
      <x:c r="A159" s="34" t="n">
        <x:f>ROW()-12</x:f>
        <x:v>147</x:v>
      </x:c>
      <x:c r="B159" s="31" t="n">
        <x:f>NORM.INV(RAND(),$B$5,$B$6)</x:f>
        <x:v>50.01444106234916</x:v>
      </x:c>
      <x:c r="C159" s="31" t="n">
        <x:f>$B$7+($B$8-$B$7)*RAND()</x:f>
        <x:v>29.761655533389042</x:v>
      </x:c>
      <x:c r="D159" s="31" t="n">
        <x:f>B159+C159</x:f>
        <x:v>79.7760965957382</x:v>
      </x:c>
      <x:c r="E159" s="34" t="n">
        <x:f>--(D159&gt;$B$9)</x:f>
        <x:v>0</x:v>
      </x:c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>
      <x:c r="A160" s="34" t="n">
        <x:f>ROW()-12</x:f>
        <x:v>148</x:v>
      </x:c>
      <x:c r="B160" s="31" t="n">
        <x:f>NORM.INV(RAND(),$B$5,$B$6)</x:f>
        <x:v>49.87653390762554</x:v>
      </x:c>
      <x:c r="C160" s="31" t="n">
        <x:f>$B$7+($B$8-$B$7)*RAND()</x:f>
        <x:v>29.78951901196702</x:v>
      </x:c>
      <x:c r="D160" s="31" t="n">
        <x:f>B160+C160</x:f>
        <x:v>79.66605291959256</x:v>
      </x:c>
      <x:c r="E160" s="34" t="n">
        <x:f>--(D160&gt;$B$9)</x:f>
        <x:v>0</x:v>
      </x:c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>
      <x:c r="A161" s="34" t="n">
        <x:f>ROW()-12</x:f>
        <x:v>149</x:v>
      </x:c>
      <x:c r="B161" s="31" t="n">
        <x:f>NORM.INV(RAND(),$B$5,$B$6)</x:f>
        <x:v>49.95361013808795</x:v>
      </x:c>
      <x:c r="C161" s="31" t="n">
        <x:f>$B$7+($B$8-$B$7)*RAND()</x:f>
        <x:v>29.833663059809158</x:v>
      </x:c>
      <x:c r="D161" s="31" t="n">
        <x:f>B161+C161</x:f>
        <x:v>79.78727319789711</x:v>
      </x:c>
      <x:c r="E161" s="34" t="n">
        <x:f>--(D161&gt;$B$9)</x:f>
        <x:v>0</x:v>
      </x:c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>
      <x:c r="A162" s="34" t="n">
        <x:f>ROW()-12</x:f>
        <x:v>150</x:v>
      </x:c>
      <x:c r="B162" s="31" t="n">
        <x:f>NORM.INV(RAND(),$B$5,$B$6)</x:f>
        <x:v>49.78755627768164</x:v>
      </x:c>
      <x:c r="C162" s="31" t="n">
        <x:f>$B$7+($B$8-$B$7)*RAND()</x:f>
        <x:v>29.773474288108016</x:v>
      </x:c>
      <x:c r="D162" s="31" t="n">
        <x:f>B162+C162</x:f>
        <x:v>79.56103056578965</x:v>
      </x:c>
      <x:c r="E162" s="34" t="n">
        <x:f>--(D162&gt;$B$9)</x:f>
        <x:v>0</x:v>
      </x:c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>
      <x:c r="A163" s="34" t="n">
        <x:f>ROW()-12</x:f>
        <x:v>151</x:v>
      </x:c>
      <x:c r="B163" s="31" t="n">
        <x:f>NORM.INV(RAND(),$B$5,$B$6)</x:f>
        <x:v>49.96093809122179</x:v>
      </x:c>
      <x:c r="C163" s="31" t="n">
        <x:f>$B$7+($B$8-$B$7)*RAND()</x:f>
        <x:v>29.85410724197093</x:v>
      </x:c>
      <x:c r="D163" s="31" t="n">
        <x:f>B163+C163</x:f>
        <x:v>79.81504533319273</x:v>
      </x:c>
      <x:c r="E163" s="34" t="n">
        <x:f>--(D163&gt;$B$9)</x:f>
        <x:v>0</x:v>
      </x:c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>
      <x:c r="A164" s="34" t="n">
        <x:f>ROW()-12</x:f>
        <x:v>152</x:v>
      </x:c>
      <x:c r="B164" s="31" t="n">
        <x:f>NORM.INV(RAND(),$B$5,$B$6)</x:f>
        <x:v>49.78314017643939</x:v>
      </x:c>
      <x:c r="C164" s="31" t="n">
        <x:f>$B$7+($B$8-$B$7)*RAND()</x:f>
        <x:v>29.891542128974557</x:v>
      </x:c>
      <x:c r="D164" s="31" t="n">
        <x:f>B164+C164</x:f>
        <x:v>79.67468230541394</x:v>
      </x:c>
      <x:c r="E164" s="34" t="n">
        <x:f>--(D164&gt;$B$9)</x:f>
        <x:v>0</x:v>
      </x:c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>
      <x:c r="A165" s="34" t="n">
        <x:f>ROW()-12</x:f>
        <x:v>153</x:v>
      </x:c>
      <x:c r="B165" s="31" t="n">
        <x:f>NORM.INV(RAND(),$B$5,$B$6)</x:f>
        <x:v>49.9698423948981</x:v>
      </x:c>
      <x:c r="C165" s="31" t="n">
        <x:f>$B$7+($B$8-$B$7)*RAND()</x:f>
        <x:v>29.883095982225367</x:v>
      </x:c>
      <x:c r="D165" s="31" t="n">
        <x:f>B165+C165</x:f>
        <x:v>79.85293837712346</x:v>
      </x:c>
      <x:c r="E165" s="34" t="n">
        <x:f>--(D165&gt;$B$9)</x:f>
        <x:v>0</x:v>
      </x:c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>
      <x:c r="A166" s="34" t="n">
        <x:f>ROW()-12</x:f>
        <x:v>154</x:v>
      </x:c>
      <x:c r="B166" s="31" t="n">
        <x:f>NORM.INV(RAND(),$B$5,$B$6)</x:f>
        <x:v>49.9280655564314</x:v>
      </x:c>
      <x:c r="C166" s="31" t="n">
        <x:f>$B$7+($B$8-$B$7)*RAND()</x:f>
        <x:v>29.980466895564735</x:v>
      </x:c>
      <x:c r="D166" s="31" t="n">
        <x:f>B166+C166</x:f>
        <x:v>79.90853245199614</x:v>
      </x:c>
      <x:c r="E166" s="34" t="n">
        <x:f>--(D166&gt;$B$9)</x:f>
        <x:v>0</x:v>
      </x:c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>
      <x:c r="A167" s="34" t="n">
        <x:f>ROW()-12</x:f>
        <x:v>155</x:v>
      </x:c>
      <x:c r="B167" s="31" t="n">
        <x:f>NORM.INV(RAND(),$B$5,$B$6)</x:f>
        <x:v>50.03730557023455</x:v>
      </x:c>
      <x:c r="C167" s="31" t="n">
        <x:f>$B$7+($B$8-$B$7)*RAND()</x:f>
        <x:v>30.048807597925276</x:v>
      </x:c>
      <x:c r="D167" s="31" t="n">
        <x:f>B167+C167</x:f>
        <x:v>80.08611316815983</x:v>
      </x:c>
      <x:c r="E167" s="34" t="n">
        <x:f>--(D167&gt;$B$9)</x:f>
        <x:v>0</x:v>
      </x:c>
      <x:c r="F167" s="2"/>
      <x:c r="G167" s="2"/>
      <x:c r="H167" s="2"/>
      <x:c r="I167" s="2"/>
      <x:c r="J167" s="2"/>
      <x:c r="K167" s="2"/>
      <x:c r="L167" s="2"/>
      <x:c r="M167" s="2"/>
      <x:c r="N167" s="2"/>
    </x:row>
    <x:row r="168">
      <x:c r="A168" s="34" t="n">
        <x:f>ROW()-12</x:f>
        <x:v>156</x:v>
      </x:c>
      <x:c r="B168" s="31" t="n">
        <x:f>NORM.INV(RAND(),$B$5,$B$6)</x:f>
        <x:v>49.97769698883492</x:v>
      </x:c>
      <x:c r="C168" s="31" t="n">
        <x:f>$B$7+($B$8-$B$7)*RAND()</x:f>
        <x:v>29.9688898836127</x:v>
      </x:c>
      <x:c r="D168" s="31" t="n">
        <x:f>B168+C168</x:f>
        <x:v>79.94658687244763</x:v>
      </x:c>
      <x:c r="E168" s="34" t="n">
        <x:f>--(D168&gt;$B$9)</x:f>
        <x:v>0</x:v>
      </x:c>
      <x:c r="F168" s="2"/>
      <x:c r="G168" s="2"/>
      <x:c r="H168" s="2"/>
      <x:c r="I168" s="2"/>
      <x:c r="J168" s="2"/>
      <x:c r="K168" s="2"/>
      <x:c r="L168" s="2"/>
      <x:c r="M168" s="2"/>
      <x:c r="N168" s="2"/>
    </x:row>
    <x:row r="169">
      <x:c r="A169" s="34" t="n">
        <x:f>ROW()-12</x:f>
        <x:v>157</x:v>
      </x:c>
      <x:c r="B169" s="31" t="n">
        <x:f>NORM.INV(RAND(),$B$5,$B$6)</x:f>
        <x:v>50.005901596626934</x:v>
      </x:c>
      <x:c r="C169" s="31" t="n">
        <x:f>$B$7+($B$8-$B$7)*RAND()</x:f>
        <x:v>29.718199280431598</x:v>
      </x:c>
      <x:c r="D169" s="31" t="n">
        <x:f>B169+C169</x:f>
        <x:v>79.72410087705853</x:v>
      </x:c>
      <x:c r="E169" s="34" t="n">
        <x:f>--(D169&gt;$B$9)</x:f>
        <x:v>0</x:v>
      </x:c>
      <x:c r="F169" s="2"/>
      <x:c r="G169" s="2"/>
      <x:c r="H169" s="2"/>
      <x:c r="I169" s="2"/>
      <x:c r="J169" s="2"/>
      <x:c r="K169" s="2"/>
      <x:c r="L169" s="2"/>
      <x:c r="M169" s="2"/>
      <x:c r="N169" s="2"/>
    </x:row>
    <x:row r="170">
      <x:c r="A170" s="34" t="n">
        <x:f>ROW()-12</x:f>
        <x:v>158</x:v>
      </x:c>
      <x:c r="B170" s="31" t="n">
        <x:f>NORM.INV(RAND(),$B$5,$B$6)</x:f>
        <x:v>50.117265448349066</x:v>
      </x:c>
      <x:c r="C170" s="31" t="n">
        <x:f>$B$7+($B$8-$B$7)*RAND()</x:f>
        <x:v>30.25028962782275</x:v>
      </x:c>
      <x:c r="D170" s="31" t="n">
        <x:f>B170+C170</x:f>
        <x:v>80.36755507617181</x:v>
      </x:c>
      <x:c r="E170" s="34" t="n">
        <x:f>--(D170&gt;$B$9)</x:f>
        <x:v>0</x:v>
      </x:c>
      <x:c r="F170" s="2"/>
      <x:c r="G170" s="2"/>
      <x:c r="H170" s="2"/>
      <x:c r="I170" s="2"/>
      <x:c r="J170" s="2"/>
      <x:c r="K170" s="2"/>
      <x:c r="L170" s="2"/>
      <x:c r="M170" s="2"/>
      <x:c r="N170" s="2"/>
    </x:row>
    <x:row r="171">
      <x:c r="A171" s="34" t="n">
        <x:f>ROW()-12</x:f>
        <x:v>159</x:v>
      </x:c>
      <x:c r="B171" s="31" t="n">
        <x:f>NORM.INV(RAND(),$B$5,$B$6)</x:f>
        <x:v>49.986853263951666</x:v>
      </x:c>
      <x:c r="C171" s="31" t="n">
        <x:f>$B$7+($B$8-$B$7)*RAND()</x:f>
        <x:v>30.287726861925222</x:v>
      </x:c>
      <x:c r="D171" s="31" t="n">
        <x:f>B171+C171</x:f>
        <x:v>80.2745801258769</x:v>
      </x:c>
      <x:c r="E171" s="34" t="n">
        <x:f>--(D171&gt;$B$9)</x:f>
        <x:v>0</x:v>
      </x:c>
      <x:c r="F171" s="2"/>
      <x:c r="G171" s="2"/>
      <x:c r="H171" s="2"/>
      <x:c r="I171" s="2"/>
      <x:c r="J171" s="2"/>
      <x:c r="K171" s="2"/>
      <x:c r="L171" s="2"/>
      <x:c r="M171" s="2"/>
      <x:c r="N171" s="2"/>
    </x:row>
    <x:row r="172">
      <x:c r="A172" s="34" t="n">
        <x:f>ROW()-12</x:f>
        <x:v>160</x:v>
      </x:c>
      <x:c r="B172" s="31" t="n">
        <x:f>NORM.INV(RAND(),$B$5,$B$6)</x:f>
        <x:v>49.837803996260334</x:v>
      </x:c>
      <x:c r="C172" s="31" t="n">
        <x:f>$B$7+($B$8-$B$7)*RAND()</x:f>
        <x:v>30.240478131522462</x:v>
      </x:c>
      <x:c r="D172" s="31" t="n">
        <x:f>B172+C172</x:f>
        <x:v>80.0782821277828</x:v>
      </x:c>
      <x:c r="E172" s="34" t="n">
        <x:f>--(D172&gt;$B$9)</x:f>
        <x:v>0</x:v>
      </x:c>
      <x:c r="F172" s="2"/>
      <x:c r="G172" s="2"/>
      <x:c r="H172" s="2"/>
      <x:c r="I172" s="2"/>
      <x:c r="J172" s="2"/>
      <x:c r="K172" s="2"/>
      <x:c r="L172" s="2"/>
      <x:c r="M172" s="2"/>
      <x:c r="N172" s="2"/>
    </x:row>
    <x:row r="173">
      <x:c r="A173" s="34" t="n">
        <x:f>ROW()-12</x:f>
        <x:v>161</x:v>
      </x:c>
      <x:c r="B173" s="31" t="n">
        <x:f>NORM.INV(RAND(),$B$5,$B$6)</x:f>
        <x:v>49.83787063984923</x:v>
      </x:c>
      <x:c r="C173" s="31" t="n">
        <x:f>$B$7+($B$8-$B$7)*RAND()</x:f>
        <x:v>29.776414363672256</x:v>
      </x:c>
      <x:c r="D173" s="31" t="n">
        <x:f>B173+C173</x:f>
        <x:v>79.61428500352149</x:v>
      </x:c>
      <x:c r="E173" s="34" t="n">
        <x:f>--(D173&gt;$B$9)</x:f>
        <x:v>0</x:v>
      </x:c>
      <x:c r="F173" s="2"/>
      <x:c r="G173" s="2"/>
      <x:c r="H173" s="2"/>
      <x:c r="I173" s="2"/>
      <x:c r="J173" s="2"/>
      <x:c r="K173" s="2"/>
      <x:c r="L173" s="2"/>
      <x:c r="M173" s="2"/>
      <x:c r="N173" s="2"/>
    </x:row>
    <x:row r="174">
      <x:c r="A174" s="34" t="n">
        <x:f>ROW()-12</x:f>
        <x:v>162</x:v>
      </x:c>
      <x:c r="B174" s="31" t="n">
        <x:f>NORM.INV(RAND(),$B$5,$B$6)</x:f>
        <x:v>49.84320943410012</x:v>
      </x:c>
      <x:c r="C174" s="31" t="n">
        <x:f>$B$7+($B$8-$B$7)*RAND()</x:f>
        <x:v>29.93409688338993</x:v>
      </x:c>
      <x:c r="D174" s="31" t="n">
        <x:f>B174+C174</x:f>
        <x:v>79.77730631749004</x:v>
      </x:c>
      <x:c r="E174" s="34" t="n">
        <x:f>--(D174&gt;$B$9)</x:f>
        <x:v>0</x:v>
      </x:c>
      <x:c r="F174" s="2"/>
      <x:c r="G174" s="2"/>
      <x:c r="H174" s="2"/>
      <x:c r="I174" s="2"/>
      <x:c r="J174" s="2"/>
      <x:c r="K174" s="2"/>
      <x:c r="L174" s="2"/>
      <x:c r="M174" s="2"/>
      <x:c r="N174" s="2"/>
    </x:row>
    <x:row r="175">
      <x:c r="A175" s="34" t="n">
        <x:f>ROW()-12</x:f>
        <x:v>163</x:v>
      </x:c>
      <x:c r="B175" s="31" t="n">
        <x:f>NORM.INV(RAND(),$B$5,$B$6)</x:f>
        <x:v>50.06444961217109</x:v>
      </x:c>
      <x:c r="C175" s="31" t="n">
        <x:f>$B$7+($B$8-$B$7)*RAND()</x:f>
        <x:v>29.801651745329767</x:v>
      </x:c>
      <x:c r="D175" s="31" t="n">
        <x:f>B175+C175</x:f>
        <x:v>79.86610135750085</x:v>
      </x:c>
      <x:c r="E175" s="34" t="n">
        <x:f>--(D175&gt;$B$9)</x:f>
        <x:v>0</x:v>
      </x:c>
      <x:c r="F175" s="2"/>
      <x:c r="G175" s="2"/>
      <x:c r="H175" s="2"/>
      <x:c r="I175" s="2"/>
      <x:c r="J175" s="2"/>
      <x:c r="K175" s="2"/>
      <x:c r="L175" s="2"/>
      <x:c r="M175" s="2"/>
      <x:c r="N175" s="2"/>
    </x:row>
    <x:row r="176">
      <x:c r="A176" s="34" t="n">
        <x:f>ROW()-12</x:f>
        <x:v>164</x:v>
      </x:c>
      <x:c r="B176" s="31" t="n">
        <x:f>NORM.INV(RAND(),$B$5,$B$6)</x:f>
        <x:v>50.06699617482384</x:v>
      </x:c>
      <x:c r="C176" s="31" t="n">
        <x:f>$B$7+($B$8-$B$7)*RAND()</x:f>
        <x:v>30.252552483463493</x:v>
      </x:c>
      <x:c r="D176" s="31" t="n">
        <x:f>B176+C176</x:f>
        <x:v>80.31954865828733</x:v>
      </x:c>
      <x:c r="E176" s="34" t="n">
        <x:f>--(D176&gt;$B$9)</x:f>
        <x:v>0</x:v>
      </x:c>
      <x:c r="F176" s="2"/>
      <x:c r="G176" s="2"/>
      <x:c r="H176" s="2"/>
      <x:c r="I176" s="2"/>
      <x:c r="J176" s="2"/>
      <x:c r="K176" s="2"/>
      <x:c r="L176" s="2"/>
      <x:c r="M176" s="2"/>
      <x:c r="N176" s="2"/>
    </x:row>
    <x:row r="177">
      <x:c r="A177" s="34" t="n">
        <x:f>ROW()-12</x:f>
        <x:v>165</x:v>
      </x:c>
      <x:c r="B177" s="31" t="n">
        <x:f>NORM.INV(RAND(),$B$5,$B$6)</x:f>
        <x:v>50.172886560485416</x:v>
      </x:c>
      <x:c r="C177" s="31" t="n">
        <x:f>$B$7+($B$8-$B$7)*RAND()</x:f>
        <x:v>29.874214378034427</x:v>
      </x:c>
      <x:c r="D177" s="31" t="n">
        <x:f>B177+C177</x:f>
        <x:v>80.04710093851985</x:v>
      </x:c>
      <x:c r="E177" s="34" t="n">
        <x:f>--(D177&gt;$B$9)</x:f>
        <x:v>0</x:v>
      </x:c>
      <x:c r="F177" s="2"/>
      <x:c r="G177" s="2"/>
      <x:c r="H177" s="2"/>
      <x:c r="I177" s="2"/>
      <x:c r="J177" s="2"/>
      <x:c r="K177" s="2"/>
      <x:c r="L177" s="2"/>
      <x:c r="M177" s="2"/>
      <x:c r="N177" s="2"/>
    </x:row>
    <x:row r="178">
      <x:c r="A178" s="34" t="n">
        <x:f>ROW()-12</x:f>
        <x:v>166</x:v>
      </x:c>
      <x:c r="B178" s="31" t="n">
        <x:f>NORM.INV(RAND(),$B$5,$B$6)</x:f>
        <x:v>50.10334412078669</x:v>
      </x:c>
      <x:c r="C178" s="31" t="n">
        <x:f>$B$7+($B$8-$B$7)*RAND()</x:f>
        <x:v>29.72447452579442</x:v>
      </x:c>
      <x:c r="D178" s="31" t="n">
        <x:f>B178+C178</x:f>
        <x:v>79.82781864658111</x:v>
      </x:c>
      <x:c r="E178" s="34" t="n">
        <x:f>--(D178&gt;$B$9)</x:f>
        <x:v>0</x:v>
      </x:c>
      <x:c r="F178" s="2"/>
      <x:c r="G178" s="2"/>
      <x:c r="H178" s="2"/>
      <x:c r="I178" s="2"/>
      <x:c r="J178" s="2"/>
      <x:c r="K178" s="2"/>
      <x:c r="L178" s="2"/>
      <x:c r="M178" s="2"/>
      <x:c r="N178" s="2"/>
    </x:row>
    <x:row r="179">
      <x:c r="A179" s="34" t="n">
        <x:f>ROW()-12</x:f>
        <x:v>167</x:v>
      </x:c>
      <x:c r="B179" s="31" t="n">
        <x:f>NORM.INV(RAND(),$B$5,$B$6)</x:f>
        <x:v>49.99579565452786</x:v>
      </x:c>
      <x:c r="C179" s="31" t="n">
        <x:f>$B$7+($B$8-$B$7)*RAND()</x:f>
        <x:v>30.250018048249817</x:v>
      </x:c>
      <x:c r="D179" s="31" t="n">
        <x:f>B179+C179</x:f>
        <x:v>80.24581370277768</x:v>
      </x:c>
      <x:c r="E179" s="34" t="n">
        <x:f>--(D179&gt;$B$9)</x:f>
        <x:v>0</x:v>
      </x:c>
      <x:c r="F179" s="2"/>
      <x:c r="G179" s="2"/>
      <x:c r="H179" s="2"/>
      <x:c r="I179" s="2"/>
      <x:c r="J179" s="2"/>
      <x:c r="K179" s="2"/>
      <x:c r="L179" s="2"/>
      <x:c r="M179" s="2"/>
      <x:c r="N179" s="2"/>
    </x:row>
    <x:row r="180">
      <x:c r="A180" s="34" t="n">
        <x:f>ROW()-12</x:f>
        <x:v>168</x:v>
      </x:c>
      <x:c r="B180" s="31" t="n">
        <x:f>NORM.INV(RAND(),$B$5,$B$6)</x:f>
        <x:v>49.7898988819773</x:v>
      </x:c>
      <x:c r="C180" s="31" t="n">
        <x:f>$B$7+($B$8-$B$7)*RAND()</x:f>
        <x:v>29.860205386354004</x:v>
      </x:c>
      <x:c r="D180" s="31" t="n">
        <x:f>B180+C180</x:f>
        <x:v>79.6501042683313</x:v>
      </x:c>
      <x:c r="E180" s="34" t="n">
        <x:f>--(D180&gt;$B$9)</x:f>
        <x:v>0</x:v>
      </x:c>
      <x:c r="F180" s="2"/>
      <x:c r="G180" s="2"/>
      <x:c r="H180" s="2"/>
      <x:c r="I180" s="2"/>
      <x:c r="J180" s="2"/>
      <x:c r="K180" s="2"/>
      <x:c r="L180" s="2"/>
      <x:c r="M180" s="2"/>
      <x:c r="N180" s="2"/>
    </x:row>
    <x:row r="181">
      <x:c r="A181" s="34" t="n">
        <x:f>ROW()-12</x:f>
        <x:v>169</x:v>
      </x:c>
      <x:c r="B181" s="31" t="n">
        <x:f>NORM.INV(RAND(),$B$5,$B$6)</x:f>
        <x:v>50.094885652567164</x:v>
      </x:c>
      <x:c r="C181" s="31" t="n">
        <x:f>$B$7+($B$8-$B$7)*RAND()</x:f>
        <x:v>30.243774767673624</x:v>
      </x:c>
      <x:c r="D181" s="31" t="n">
        <x:f>B181+C181</x:f>
        <x:v>80.33866042024079</x:v>
      </x:c>
      <x:c r="E181" s="34" t="n">
        <x:f>--(D181&gt;$B$9)</x:f>
        <x:v>0</x:v>
      </x:c>
      <x:c r="F181" s="2"/>
      <x:c r="G181" s="2"/>
      <x:c r="H181" s="2"/>
      <x:c r="I181" s="2"/>
      <x:c r="J181" s="2"/>
      <x:c r="K181" s="2"/>
      <x:c r="L181" s="2"/>
      <x:c r="M181" s="2"/>
      <x:c r="N181" s="2"/>
    </x:row>
    <x:row r="182">
      <x:c r="A182" s="34" t="n">
        <x:f>ROW()-12</x:f>
        <x:v>170</x:v>
      </x:c>
      <x:c r="B182" s="31" t="n">
        <x:f>NORM.INV(RAND(),$B$5,$B$6)</x:f>
        <x:v>49.99685814367043</x:v>
      </x:c>
      <x:c r="C182" s="31" t="n">
        <x:f>$B$7+($B$8-$B$7)*RAND()</x:f>
        <x:v>29.78941859300107</x:v>
      </x:c>
      <x:c r="D182" s="31" t="n">
        <x:f>B182+C182</x:f>
        <x:v>79.7862767366715</x:v>
      </x:c>
      <x:c r="E182" s="34" t="n">
        <x:f>--(D182&gt;$B$9)</x:f>
        <x:v>0</x:v>
      </x:c>
      <x:c r="F182" s="2"/>
      <x:c r="G182" s="2"/>
      <x:c r="H182" s="2"/>
      <x:c r="I182" s="2"/>
      <x:c r="J182" s="2"/>
      <x:c r="K182" s="2"/>
      <x:c r="L182" s="2"/>
      <x:c r="M182" s="2"/>
      <x:c r="N182" s="2"/>
    </x:row>
    <x:row r="183">
      <x:c r="A183" s="34" t="n">
        <x:f>ROW()-12</x:f>
        <x:v>171</x:v>
      </x:c>
      <x:c r="B183" s="31" t="n">
        <x:f>NORM.INV(RAND(),$B$5,$B$6)</x:f>
        <x:v>49.91805151433964</x:v>
      </x:c>
      <x:c r="C183" s="31" t="n">
        <x:f>$B$7+($B$8-$B$7)*RAND()</x:f>
        <x:v>29.737784304720734</x:v>
      </x:c>
      <x:c r="D183" s="31" t="n">
        <x:f>B183+C183</x:f>
        <x:v>79.65583581906037</x:v>
      </x:c>
      <x:c r="E183" s="34" t="n">
        <x:f>--(D183&gt;$B$9)</x:f>
        <x:v>0</x:v>
      </x:c>
      <x:c r="F183" s="2"/>
      <x:c r="G183" s="2"/>
      <x:c r="H183" s="2"/>
      <x:c r="I183" s="2"/>
      <x:c r="J183" s="2"/>
      <x:c r="K183" s="2"/>
      <x:c r="L183" s="2"/>
      <x:c r="M183" s="2"/>
      <x:c r="N183" s="2"/>
    </x:row>
    <x:row r="184">
      <x:c r="A184" s="34" t="n">
        <x:f>ROW()-12</x:f>
        <x:v>172</x:v>
      </x:c>
      <x:c r="B184" s="31" t="n">
        <x:f>NORM.INV(RAND(),$B$5,$B$6)</x:f>
        <x:v>50.037158301937716</x:v>
      </x:c>
      <x:c r="C184" s="31" t="n">
        <x:f>$B$7+($B$8-$B$7)*RAND()</x:f>
        <x:v>30.166460676836152</x:v>
      </x:c>
      <x:c r="D184" s="31" t="n">
        <x:f>B184+C184</x:f>
        <x:v>80.20361897877387</x:v>
      </x:c>
      <x:c r="E184" s="34" t="n">
        <x:f>--(D184&gt;$B$9)</x:f>
        <x:v>0</x:v>
      </x:c>
      <x:c r="F184" s="2"/>
      <x:c r="G184" s="2"/>
      <x:c r="H184" s="2"/>
      <x:c r="I184" s="2"/>
      <x:c r="J184" s="2"/>
      <x:c r="K184" s="2"/>
      <x:c r="L184" s="2"/>
      <x:c r="M184" s="2"/>
      <x:c r="N184" s="2"/>
    </x:row>
    <x:row r="185">
      <x:c r="A185" s="34" t="n">
        <x:f>ROW()-12</x:f>
        <x:v>173</x:v>
      </x:c>
      <x:c r="B185" s="31" t="n">
        <x:f>NORM.INV(RAND(),$B$5,$B$6)</x:f>
        <x:v>49.770687544274644</x:v>
      </x:c>
      <x:c r="C185" s="31" t="n">
        <x:f>$B$7+($B$8-$B$7)*RAND()</x:f>
        <x:v>30.221760466374054</x:v>
      </x:c>
      <x:c r="D185" s="31" t="n">
        <x:f>B185+C185</x:f>
        <x:v>79.9924480106487</x:v>
      </x:c>
      <x:c r="E185" s="34" t="n">
        <x:f>--(D185&gt;$B$9)</x:f>
        <x:v>0</x:v>
      </x:c>
      <x:c r="F185" s="2"/>
      <x:c r="G185" s="2"/>
      <x:c r="H185" s="2"/>
      <x:c r="I185" s="2"/>
      <x:c r="J185" s="2"/>
      <x:c r="K185" s="2"/>
      <x:c r="L185" s="2"/>
      <x:c r="M185" s="2"/>
      <x:c r="N185" s="2"/>
    </x:row>
    <x:row r="186">
      <x:c r="A186" s="34" t="n">
        <x:f>ROW()-12</x:f>
        <x:v>174</x:v>
      </x:c>
      <x:c r="B186" s="31" t="n">
        <x:f>NORM.INV(RAND(),$B$5,$B$6)</x:f>
        <x:v>49.77716626016266</x:v>
      </x:c>
      <x:c r="C186" s="31" t="n">
        <x:f>$B$7+($B$8-$B$7)*RAND()</x:f>
        <x:v>30.101913621335346</x:v>
      </x:c>
      <x:c r="D186" s="31" t="n">
        <x:f>B186+C186</x:f>
        <x:v>79.879079881498</x:v>
      </x:c>
      <x:c r="E186" s="34" t="n">
        <x:f>--(D186&gt;$B$9)</x:f>
        <x:v>0</x:v>
      </x:c>
      <x:c r="F186" s="2"/>
      <x:c r="G186" s="2"/>
      <x:c r="H186" s="2"/>
      <x:c r="I186" s="2"/>
      <x:c r="J186" s="2"/>
      <x:c r="K186" s="2"/>
      <x:c r="L186" s="2"/>
      <x:c r="M186" s="2"/>
      <x:c r="N186" s="2"/>
    </x:row>
    <x:row r="187">
      <x:c r="A187" s="34" t="n">
        <x:f>ROW()-12</x:f>
        <x:v>175</x:v>
      </x:c>
      <x:c r="B187" s="31" t="n">
        <x:f>NORM.INV(RAND(),$B$5,$B$6)</x:f>
        <x:v>49.775046880486286</x:v>
      </x:c>
      <x:c r="C187" s="31" t="n">
        <x:f>$B$7+($B$8-$B$7)*RAND()</x:f>
        <x:v>29.855448762247335</x:v>
      </x:c>
      <x:c r="D187" s="31" t="n">
        <x:f>B187+C187</x:f>
        <x:v>79.63049564273362</x:v>
      </x:c>
      <x:c r="E187" s="34" t="n">
        <x:f>--(D187&gt;$B$9)</x:f>
        <x:v>0</x:v>
      </x:c>
      <x:c r="F187" s="2"/>
      <x:c r="G187" s="2"/>
      <x:c r="H187" s="2"/>
      <x:c r="I187" s="2"/>
      <x:c r="J187" s="2"/>
      <x:c r="K187" s="2"/>
      <x:c r="L187" s="2"/>
      <x:c r="M187" s="2"/>
      <x:c r="N187" s="2"/>
    </x:row>
    <x:row r="188">
      <x:c r="A188" s="34" t="n">
        <x:f>ROW()-12</x:f>
        <x:v>176</x:v>
      </x:c>
      <x:c r="B188" s="31" t="n">
        <x:f>NORM.INV(RAND(),$B$5,$B$6)</x:f>
        <x:v>50.24643418394241</x:v>
      </x:c>
      <x:c r="C188" s="31" t="n">
        <x:f>$B$7+($B$8-$B$7)*RAND()</x:f>
        <x:v>29.905447607814114</x:v>
      </x:c>
      <x:c r="D188" s="31" t="n">
        <x:f>B188+C188</x:f>
        <x:v>80.15188179175652</x:v>
      </x:c>
      <x:c r="E188" s="34" t="n">
        <x:f>--(D188&gt;$B$9)</x:f>
        <x:v>0</x:v>
      </x:c>
      <x:c r="F188" s="2"/>
      <x:c r="G188" s="2"/>
      <x:c r="H188" s="2"/>
      <x:c r="I188" s="2"/>
      <x:c r="J188" s="2"/>
      <x:c r="K188" s="2"/>
      <x:c r="L188" s="2"/>
      <x:c r="M188" s="2"/>
      <x:c r="N188" s="2"/>
    </x:row>
    <x:row r="189">
      <x:c r="A189" s="34" t="n">
        <x:f>ROW()-12</x:f>
        <x:v>177</x:v>
      </x:c>
      <x:c r="B189" s="31" t="n">
        <x:f>NORM.INV(RAND(),$B$5,$B$6)</x:f>
        <x:v>50.170716025260106</x:v>
      </x:c>
      <x:c r="C189" s="31" t="n">
        <x:f>$B$7+($B$8-$B$7)*RAND()</x:f>
        <x:v>30.004602783560895</x:v>
      </x:c>
      <x:c r="D189" s="31" t="n">
        <x:f>B189+C189</x:f>
        <x:v>80.175318808821</x:v>
      </x:c>
      <x:c r="E189" s="34" t="n">
        <x:f>--(D189&gt;$B$9)</x:f>
        <x:v>0</x:v>
      </x:c>
      <x:c r="F189" s="2"/>
      <x:c r="G189" s="2"/>
      <x:c r="H189" s="2"/>
      <x:c r="I189" s="2"/>
      <x:c r="J189" s="2"/>
      <x:c r="K189" s="2"/>
      <x:c r="L189" s="2"/>
      <x:c r="M189" s="2"/>
      <x:c r="N189" s="2"/>
    </x:row>
    <x:row r="190">
      <x:c r="A190" s="34" t="n">
        <x:f>ROW()-12</x:f>
        <x:v>178</x:v>
      </x:c>
      <x:c r="B190" s="31" t="n">
        <x:f>NORM.INV(RAND(),$B$5,$B$6)</x:f>
        <x:v>50.08853685984062</x:v>
      </x:c>
      <x:c r="C190" s="31" t="n">
        <x:f>$B$7+($B$8-$B$7)*RAND()</x:f>
        <x:v>30.21889229134515</x:v>
      </x:c>
      <x:c r="D190" s="31" t="n">
        <x:f>B190+C190</x:f>
        <x:v>80.30742915118577</x:v>
      </x:c>
      <x:c r="E190" s="34" t="n">
        <x:f>--(D190&gt;$B$9)</x:f>
        <x:v>0</x:v>
      </x:c>
      <x:c r="F190" s="2"/>
      <x:c r="G190" s="2"/>
      <x:c r="H190" s="2"/>
      <x:c r="I190" s="2"/>
      <x:c r="J190" s="2"/>
      <x:c r="K190" s="2"/>
      <x:c r="L190" s="2"/>
      <x:c r="M190" s="2"/>
      <x:c r="N190" s="2"/>
    </x:row>
    <x:row r="191">
      <x:c r="A191" s="34" t="n">
        <x:f>ROW()-12</x:f>
        <x:v>179</x:v>
      </x:c>
      <x:c r="B191" s="31" t="n">
        <x:f>NORM.INV(RAND(),$B$5,$B$6)</x:f>
        <x:v>50.158195519421035</x:v>
      </x:c>
      <x:c r="C191" s="31" t="n">
        <x:f>$B$7+($B$8-$B$7)*RAND()</x:f>
        <x:v>29.81969242827463</x:v>
      </x:c>
      <x:c r="D191" s="31" t="n">
        <x:f>B191+C191</x:f>
        <x:v>79.97788794769566</x:v>
      </x:c>
      <x:c r="E191" s="34" t="n">
        <x:f>--(D191&gt;$B$9)</x:f>
        <x:v>0</x:v>
      </x:c>
      <x:c r="F191" s="2"/>
      <x:c r="G191" s="2"/>
      <x:c r="H191" s="2"/>
      <x:c r="I191" s="2"/>
      <x:c r="J191" s="2"/>
      <x:c r="K191" s="2"/>
      <x:c r="L191" s="2"/>
      <x:c r="M191" s="2"/>
      <x:c r="N191" s="2"/>
    </x:row>
    <x:row r="192">
      <x:c r="A192" s="34" t="n">
        <x:f>ROW()-12</x:f>
        <x:v>180</x:v>
      </x:c>
      <x:c r="B192" s="31" t="n">
        <x:f>NORM.INV(RAND(),$B$5,$B$6)</x:f>
        <x:v>49.925956263826265</x:v>
      </x:c>
      <x:c r="C192" s="31" t="n">
        <x:f>$B$7+($B$8-$B$7)*RAND()</x:f>
        <x:v>29.820712485337605</x:v>
      </x:c>
      <x:c r="D192" s="31" t="n">
        <x:f>B192+C192</x:f>
        <x:v>79.74666874916387</x:v>
      </x:c>
      <x:c r="E192" s="34" t="n">
        <x:f>--(D192&gt;$B$9)</x:f>
        <x:v>0</x:v>
      </x:c>
      <x:c r="F192" s="2"/>
      <x:c r="G192" s="2"/>
      <x:c r="H192" s="2"/>
      <x:c r="I192" s="2"/>
      <x:c r="J192" s="2"/>
      <x:c r="K192" s="2"/>
      <x:c r="L192" s="2"/>
      <x:c r="M192" s="2"/>
      <x:c r="N192" s="2"/>
    </x:row>
    <x:row r="193">
      <x:c r="A193" s="34" t="n">
        <x:f>ROW()-12</x:f>
        <x:v>181</x:v>
      </x:c>
      <x:c r="B193" s="31" t="n">
        <x:f>NORM.INV(RAND(),$B$5,$B$6)</x:f>
        <x:v>49.700207247633124</x:v>
      </x:c>
      <x:c r="C193" s="31" t="n">
        <x:f>$B$7+($B$8-$B$7)*RAND()</x:f>
        <x:v>29.809905208215106</x:v>
      </x:c>
      <x:c r="D193" s="31" t="n">
        <x:f>B193+C193</x:f>
        <x:v>79.51011245584823</x:v>
      </x:c>
      <x:c r="E193" s="34" t="n">
        <x:f>--(D193&gt;$B$9)</x:f>
        <x:v>0</x:v>
      </x:c>
      <x:c r="F193" s="2"/>
      <x:c r="G193" s="2"/>
      <x:c r="H193" s="2"/>
      <x:c r="I193" s="2"/>
      <x:c r="J193" s="2"/>
      <x:c r="K193" s="2"/>
      <x:c r="L193" s="2"/>
      <x:c r="M193" s="2"/>
      <x:c r="N193" s="2"/>
    </x:row>
    <x:row r="194">
      <x:c r="A194" s="34" t="n">
        <x:f>ROW()-12</x:f>
        <x:v>182</x:v>
      </x:c>
      <x:c r="B194" s="31" t="n">
        <x:f>NORM.INV(RAND(),$B$5,$B$6)</x:f>
        <x:v>50.15200088065168</x:v>
      </x:c>
      <x:c r="C194" s="31" t="n">
        <x:f>$B$7+($B$8-$B$7)*RAND()</x:f>
        <x:v>30.08782744783296</x:v>
      </x:c>
      <x:c r="D194" s="31" t="n">
        <x:f>B194+C194</x:f>
        <x:v>80.23982832848463</x:v>
      </x:c>
      <x:c r="E194" s="34" t="n">
        <x:f>--(D194&gt;$B$9)</x:f>
        <x:v>0</x:v>
      </x:c>
      <x:c r="F194" s="2"/>
      <x:c r="G194" s="2"/>
      <x:c r="H194" s="2"/>
      <x:c r="I194" s="2"/>
      <x:c r="J194" s="2"/>
      <x:c r="K194" s="2"/>
      <x:c r="L194" s="2"/>
      <x:c r="M194" s="2"/>
      <x:c r="N194" s="2"/>
    </x:row>
    <x:row r="195">
      <x:c r="A195" s="34" t="n">
        <x:f>ROW()-12</x:f>
        <x:v>183</x:v>
      </x:c>
      <x:c r="B195" s="31" t="n">
        <x:f>NORM.INV(RAND(),$B$5,$B$6)</x:f>
        <x:v>50.12668499488464</x:v>
      </x:c>
      <x:c r="C195" s="31" t="n">
        <x:f>$B$7+($B$8-$B$7)*RAND()</x:f>
        <x:v>30.14354626274747</x:v>
      </x:c>
      <x:c r="D195" s="31" t="n">
        <x:f>B195+C195</x:f>
        <x:v>80.2702312576321</x:v>
      </x:c>
      <x:c r="E195" s="34" t="n">
        <x:f>--(D195&gt;$B$9)</x:f>
        <x:v>0</x:v>
      </x:c>
      <x:c r="F195" s="2"/>
      <x:c r="G195" s="2"/>
      <x:c r="H195" s="2"/>
      <x:c r="I195" s="2"/>
      <x:c r="J195" s="2"/>
      <x:c r="K195" s="2"/>
      <x:c r="L195" s="2"/>
      <x:c r="M195" s="2"/>
      <x:c r="N195" s="2"/>
    </x:row>
    <x:row r="196">
      <x:c r="A196" s="34" t="n">
        <x:f>ROW()-12</x:f>
        <x:v>184</x:v>
      </x:c>
      <x:c r="B196" s="31" t="n">
        <x:f>NORM.INV(RAND(),$B$5,$B$6)</x:f>
        <x:v>50.11948577436253</x:v>
      </x:c>
      <x:c r="C196" s="31" t="n">
        <x:f>$B$7+($B$8-$B$7)*RAND()</x:f>
        <x:v>30.122499752419646</x:v>
      </x:c>
      <x:c r="D196" s="31" t="n">
        <x:f>B196+C196</x:f>
        <x:v>80.24198552678217</x:v>
      </x:c>
      <x:c r="E196" s="34" t="n">
        <x:f>--(D196&gt;$B$9)</x:f>
        <x:v>0</x:v>
      </x:c>
      <x:c r="F196" s="2"/>
      <x:c r="G196" s="2"/>
      <x:c r="H196" s="2"/>
      <x:c r="I196" s="2"/>
      <x:c r="J196" s="2"/>
      <x:c r="K196" s="2"/>
      <x:c r="L196" s="2"/>
      <x:c r="M196" s="2"/>
      <x:c r="N196" s="2"/>
    </x:row>
    <x:row r="197">
      <x:c r="A197" s="34" t="n">
        <x:f>ROW()-12</x:f>
        <x:v>185</x:v>
      </x:c>
      <x:c r="B197" s="31" t="n">
        <x:f>NORM.INV(RAND(),$B$5,$B$6)</x:f>
        <x:v>49.97416487816152</x:v>
      </x:c>
      <x:c r="C197" s="31" t="n">
        <x:f>$B$7+($B$8-$B$7)*RAND()</x:f>
        <x:v>30.153143819469886</x:v>
      </x:c>
      <x:c r="D197" s="31" t="n">
        <x:f>B197+C197</x:f>
        <x:v>80.1273086976314</x:v>
      </x:c>
      <x:c r="E197" s="34" t="n">
        <x:f>--(D197&gt;$B$9)</x:f>
        <x:v>0</x:v>
      </x:c>
      <x:c r="F197" s="2"/>
      <x:c r="G197" s="2"/>
      <x:c r="H197" s="2"/>
      <x:c r="I197" s="2"/>
      <x:c r="J197" s="2"/>
      <x:c r="K197" s="2"/>
      <x:c r="L197" s="2"/>
      <x:c r="M197" s="2"/>
      <x:c r="N197" s="2"/>
    </x:row>
    <x:row r="198">
      <x:c r="A198" s="34" t="n">
        <x:f>ROW()-12</x:f>
        <x:v>186</x:v>
      </x:c>
      <x:c r="B198" s="31" t="n">
        <x:f>NORM.INV(RAND(),$B$5,$B$6)</x:f>
        <x:v>49.83871109855004</x:v>
      </x:c>
      <x:c r="C198" s="31" t="n">
        <x:f>$B$7+($B$8-$B$7)*RAND()</x:f>
        <x:v>29.995306995023576</x:v>
      </x:c>
      <x:c r="D198" s="31" t="n">
        <x:f>B198+C198</x:f>
        <x:v>79.83401809357362</x:v>
      </x:c>
      <x:c r="E198" s="34" t="n">
        <x:f>--(D198&gt;$B$9)</x:f>
        <x:v>0</x:v>
      </x:c>
      <x:c r="F198" s="2"/>
      <x:c r="G198" s="2"/>
      <x:c r="H198" s="2"/>
      <x:c r="I198" s="2"/>
      <x:c r="J198" s="2"/>
      <x:c r="K198" s="2"/>
      <x:c r="L198" s="2"/>
      <x:c r="M198" s="2"/>
      <x:c r="N198" s="2"/>
    </x:row>
    <x:row r="199">
      <x:c r="A199" s="34" t="n">
        <x:f>ROW()-12</x:f>
        <x:v>187</x:v>
      </x:c>
      <x:c r="B199" s="31" t="n">
        <x:f>NORM.INV(RAND(),$B$5,$B$6)</x:f>
        <x:v>49.872666322952014</x:v>
      </x:c>
      <x:c r="C199" s="31" t="n">
        <x:f>$B$7+($B$8-$B$7)*RAND()</x:f>
        <x:v>29.869837543238724</x:v>
      </x:c>
      <x:c r="D199" s="31" t="n">
        <x:f>B199+C199</x:f>
        <x:v>79.74250386619073</x:v>
      </x:c>
      <x:c r="E199" s="34" t="n">
        <x:f>--(D199&gt;$B$9)</x:f>
        <x:v>0</x:v>
      </x:c>
      <x:c r="F199" s="2"/>
      <x:c r="G199" s="2"/>
      <x:c r="H199" s="2"/>
      <x:c r="I199" s="2"/>
      <x:c r="J199" s="2"/>
      <x:c r="K199" s="2"/>
      <x:c r="L199" s="2"/>
      <x:c r="M199" s="2"/>
      <x:c r="N199" s="2"/>
    </x:row>
    <x:row r="200">
      <x:c r="A200" s="34" t="n">
        <x:f>ROW()-12</x:f>
        <x:v>188</x:v>
      </x:c>
      <x:c r="B200" s="31" t="n">
        <x:f>NORM.INV(RAND(),$B$5,$B$6)</x:f>
        <x:v>50.07248488082212</x:v>
      </x:c>
      <x:c r="C200" s="31" t="n">
        <x:f>$B$7+($B$8-$B$7)*RAND()</x:f>
        <x:v>30.172317980615492</x:v>
      </x:c>
      <x:c r="D200" s="31" t="n">
        <x:f>B200+C200</x:f>
        <x:v>80.2448028614376</x:v>
      </x:c>
      <x:c r="E200" s="34" t="n">
        <x:f>--(D200&gt;$B$9)</x:f>
        <x:v>0</x:v>
      </x:c>
      <x:c r="F200" s="2"/>
      <x:c r="G200" s="2"/>
      <x:c r="H200" s="2"/>
      <x:c r="I200" s="2"/>
      <x:c r="J200" s="2"/>
      <x:c r="K200" s="2"/>
      <x:c r="L200" s="2"/>
      <x:c r="M200" s="2"/>
      <x:c r="N200" s="2"/>
    </x:row>
    <x:row r="201">
      <x:c r="A201" s="34" t="n">
        <x:f>ROW()-12</x:f>
        <x:v>189</x:v>
      </x:c>
      <x:c r="B201" s="31" t="n">
        <x:f>NORM.INV(RAND(),$B$5,$B$6)</x:f>
        <x:v>50.10186759315477</x:v>
      </x:c>
      <x:c r="C201" s="31" t="n">
        <x:f>$B$7+($B$8-$B$7)*RAND()</x:f>
        <x:v>30.081609473508596</x:v>
      </x:c>
      <x:c r="D201" s="31" t="n">
        <x:f>B201+C201</x:f>
        <x:v>80.18347706666337</x:v>
      </x:c>
      <x:c r="E201" s="34" t="n">
        <x:f>--(D201&gt;$B$9)</x:f>
        <x:v>0</x:v>
      </x:c>
      <x:c r="F201" s="2"/>
      <x:c r="G201" s="2"/>
      <x:c r="H201" s="2"/>
      <x:c r="I201" s="2"/>
      <x:c r="J201" s="2"/>
      <x:c r="K201" s="2"/>
      <x:c r="L201" s="2"/>
      <x:c r="M201" s="2"/>
      <x:c r="N201" s="2"/>
    </x:row>
    <x:row r="202">
      <x:c r="A202" s="34" t="n">
        <x:f>ROW()-12</x:f>
        <x:v>190</x:v>
      </x:c>
      <x:c r="B202" s="31" t="n">
        <x:f>NORM.INV(RAND(),$B$5,$B$6)</x:f>
        <x:v>49.843452973092745</x:v>
      </x:c>
      <x:c r="C202" s="31" t="n">
        <x:f>$B$7+($B$8-$B$7)*RAND()</x:f>
        <x:v>29.812404317958002</x:v>
      </x:c>
      <x:c r="D202" s="31" t="n">
        <x:f>B202+C202</x:f>
        <x:v>79.65585729105075</x:v>
      </x:c>
      <x:c r="E202" s="34" t="n">
        <x:f>--(D202&gt;$B$9)</x:f>
        <x:v>0</x:v>
      </x:c>
      <x:c r="F202" s="2"/>
      <x:c r="G202" s="2"/>
      <x:c r="H202" s="2"/>
      <x:c r="I202" s="2"/>
      <x:c r="J202" s="2"/>
      <x:c r="K202" s="2"/>
      <x:c r="L202" s="2"/>
      <x:c r="M202" s="2"/>
      <x:c r="N202" s="2"/>
    </x:row>
    <x:row r="203">
      <x:c r="A203" s="34" t="n">
        <x:f>ROW()-12</x:f>
        <x:v>191</x:v>
      </x:c>
      <x:c r="B203" s="31" t="n">
        <x:f>NORM.INV(RAND(),$B$5,$B$6)</x:f>
        <x:v>49.65630587883451</x:v>
      </x:c>
      <x:c r="C203" s="31" t="n">
        <x:f>$B$7+($B$8-$B$7)*RAND()</x:f>
        <x:v>30.09170781355878</x:v>
      </x:c>
      <x:c r="D203" s="31" t="n">
        <x:f>B203+C203</x:f>
        <x:v>79.74801369239329</x:v>
      </x:c>
      <x:c r="E203" s="34" t="n">
        <x:f>--(D203&gt;$B$9)</x:f>
        <x:v>0</x:v>
      </x:c>
      <x:c r="F203" s="2"/>
      <x:c r="G203" s="2"/>
      <x:c r="H203" s="2"/>
      <x:c r="I203" s="2"/>
      <x:c r="J203" s="2"/>
      <x:c r="K203" s="2"/>
      <x:c r="L203" s="2"/>
      <x:c r="M203" s="2"/>
      <x:c r="N203" s="2"/>
    </x:row>
    <x:row r="204">
      <x:c r="A204" s="34" t="n">
        <x:f>ROW()-12</x:f>
        <x:v>192</x:v>
      </x:c>
      <x:c r="B204" s="31" t="n">
        <x:f>NORM.INV(RAND(),$B$5,$B$6)</x:f>
        <x:v>50.035874865783086</x:v>
      </x:c>
      <x:c r="C204" s="31" t="n">
        <x:f>$B$7+($B$8-$B$7)*RAND()</x:f>
        <x:v>29.91305886419419</x:v>
      </x:c>
      <x:c r="D204" s="31" t="n">
        <x:f>B204+C204</x:f>
        <x:v>79.94893372997728</x:v>
      </x:c>
      <x:c r="E204" s="34" t="n">
        <x:f>--(D204&gt;$B$9)</x:f>
        <x:v>0</x:v>
      </x:c>
      <x:c r="F204" s="2"/>
      <x:c r="G204" s="2"/>
      <x:c r="H204" s="2"/>
      <x:c r="I204" s="2"/>
      <x:c r="J204" s="2"/>
      <x:c r="K204" s="2"/>
      <x:c r="L204" s="2"/>
      <x:c r="M204" s="2"/>
      <x:c r="N204" s="2"/>
    </x:row>
    <x:row r="205">
      <x:c r="A205" s="34" t="n">
        <x:f>ROW()-12</x:f>
        <x:v>193</x:v>
      </x:c>
      <x:c r="B205" s="31" t="n">
        <x:f>NORM.INV(RAND(),$B$5,$B$6)</x:f>
        <x:v>49.96608715039836</x:v>
      </x:c>
      <x:c r="C205" s="31" t="n">
        <x:f>$B$7+($B$8-$B$7)*RAND()</x:f>
        <x:v>29.738555926933365</x:v>
      </x:c>
      <x:c r="D205" s="31" t="n">
        <x:f>B205+C205</x:f>
        <x:v>79.70464307733172</x:v>
      </x:c>
      <x:c r="E205" s="34" t="n">
        <x:f>--(D205&gt;$B$9)</x:f>
        <x:v>0</x:v>
      </x:c>
      <x:c r="F205" s="2"/>
      <x:c r="G205" s="2"/>
      <x:c r="H205" s="2"/>
      <x:c r="I205" s="2"/>
      <x:c r="J205" s="2"/>
      <x:c r="K205" s="2"/>
      <x:c r="L205" s="2"/>
      <x:c r="M205" s="2"/>
      <x:c r="N205" s="2"/>
    </x:row>
    <x:row r="206">
      <x:c r="A206" s="34" t="n">
        <x:f>ROW()-12</x:f>
        <x:v>194</x:v>
      </x:c>
      <x:c r="B206" s="31" t="n">
        <x:f>NORM.INV(RAND(),$B$5,$B$6)</x:f>
        <x:v>50.30811043907067</x:v>
      </x:c>
      <x:c r="C206" s="31" t="n">
        <x:f>$B$7+($B$8-$B$7)*RAND()</x:f>
        <x:v>29.896355445308494</x:v>
      </x:c>
      <x:c r="D206" s="31" t="n">
        <x:f>B206+C206</x:f>
        <x:v>80.20446588437916</x:v>
      </x:c>
      <x:c r="E206" s="34" t="n">
        <x:f>--(D206&gt;$B$9)</x:f>
        <x:v>0</x:v>
      </x:c>
      <x:c r="F206" s="2"/>
      <x:c r="G206" s="2"/>
      <x:c r="H206" s="2"/>
      <x:c r="I206" s="2"/>
      <x:c r="J206" s="2"/>
      <x:c r="K206" s="2"/>
      <x:c r="L206" s="2"/>
      <x:c r="M206" s="2"/>
      <x:c r="N206" s="2"/>
    </x:row>
    <x:row r="207">
      <x:c r="A207" s="34" t="n">
        <x:f>ROW()-12</x:f>
        <x:v>195</x:v>
      </x:c>
      <x:c r="B207" s="31" t="n">
        <x:f>NORM.INV(RAND(),$B$5,$B$6)</x:f>
        <x:v>49.82466518037554</x:v>
      </x:c>
      <x:c r="C207" s="31" t="n">
        <x:f>$B$7+($B$8-$B$7)*RAND()</x:f>
        <x:v>29.909662564122705</x:v>
      </x:c>
      <x:c r="D207" s="31" t="n">
        <x:f>B207+C207</x:f>
        <x:v>79.73432774449824</x:v>
      </x:c>
      <x:c r="E207" s="34" t="n">
        <x:f>--(D207&gt;$B$9)</x:f>
        <x:v>0</x:v>
      </x:c>
      <x:c r="F207" s="2"/>
      <x:c r="G207" s="2"/>
      <x:c r="H207" s="2"/>
      <x:c r="I207" s="2"/>
      <x:c r="J207" s="2"/>
      <x:c r="K207" s="2"/>
      <x:c r="L207" s="2"/>
      <x:c r="M207" s="2"/>
      <x:c r="N207" s="2"/>
    </x:row>
    <x:row r="208">
      <x:c r="A208" s="34" t="n">
        <x:f>ROW()-12</x:f>
        <x:v>196</x:v>
      </x:c>
      <x:c r="B208" s="31" t="n">
        <x:f>NORM.INV(RAND(),$B$5,$B$6)</x:f>
        <x:v>50.066999599376764</x:v>
      </x:c>
      <x:c r="C208" s="31" t="n">
        <x:f>$B$7+($B$8-$B$7)*RAND()</x:f>
        <x:v>30.201003518544578</x:v>
      </x:c>
      <x:c r="D208" s="31" t="n">
        <x:f>B208+C208</x:f>
        <x:v>80.26800311792134</x:v>
      </x:c>
      <x:c r="E208" s="34" t="n">
        <x:f>--(D208&gt;$B$9)</x:f>
        <x:v>0</x:v>
      </x:c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>
      <x:c r="A209" s="34" t="n">
        <x:f>ROW()-12</x:f>
        <x:v>197</x:v>
      </x:c>
      <x:c r="B209" s="31" t="n">
        <x:f>NORM.INV(RAND(),$B$5,$B$6)</x:f>
        <x:v>50.17118189228163</x:v>
      </x:c>
      <x:c r="C209" s="31" t="n">
        <x:f>$B$7+($B$8-$B$7)*RAND()</x:f>
        <x:v>30.12504896351819</x:v>
      </x:c>
      <x:c r="D209" s="31" t="n">
        <x:f>B209+C209</x:f>
        <x:v>80.29623085579982</x:v>
      </x:c>
      <x:c r="E209" s="34" t="n">
        <x:f>--(D209&gt;$B$9)</x:f>
        <x:v>0</x:v>
      </x:c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>
      <x:c r="A210" s="34" t="n">
        <x:f>ROW()-12</x:f>
        <x:v>198</x:v>
      </x:c>
      <x:c r="B210" s="31" t="n">
        <x:f>NORM.INV(RAND(),$B$5,$B$6)</x:f>
        <x:v>50.09901895842944</x:v>
      </x:c>
      <x:c r="C210" s="31" t="n">
        <x:f>$B$7+($B$8-$B$7)*RAND()</x:f>
        <x:v>29.949842694216652</x:v>
      </x:c>
      <x:c r="D210" s="31" t="n">
        <x:f>B210+C210</x:f>
        <x:v>80.0488616526461</x:v>
      </x:c>
      <x:c r="E210" s="34" t="n">
        <x:f>--(D210&gt;$B$9)</x:f>
        <x:v>0</x:v>
      </x:c>
      <x:c r="F210" s="2"/>
      <x:c r="G210" s="2"/>
      <x:c r="H210" s="2"/>
      <x:c r="I210" s="2"/>
      <x:c r="J210" s="2"/>
      <x:c r="K210" s="2"/>
      <x:c r="L210" s="2"/>
      <x:c r="M210" s="2"/>
      <x:c r="N210" s="2"/>
    </x:row>
    <x:row r="211">
      <x:c r="A211" s="34" t="n">
        <x:f>ROW()-12</x:f>
        <x:v>199</x:v>
      </x:c>
      <x:c r="B211" s="31" t="n">
        <x:f>NORM.INV(RAND(),$B$5,$B$6)</x:f>
        <x:v>50.107056968917554</x:v>
      </x:c>
      <x:c r="C211" s="31" t="n">
        <x:f>$B$7+($B$8-$B$7)*RAND()</x:f>
        <x:v>29.89663929086599</x:v>
      </x:c>
      <x:c r="D211" s="31" t="n">
        <x:f>B211+C211</x:f>
        <x:v>80.00369625978354</x:v>
      </x:c>
      <x:c r="E211" s="34" t="n">
        <x:f>--(D211&gt;$B$9)</x:f>
        <x:v>0</x:v>
      </x:c>
      <x:c r="F211" s="2"/>
      <x:c r="G211" s="2"/>
      <x:c r="H211" s="2"/>
      <x:c r="I211" s="2"/>
      <x:c r="J211" s="2"/>
      <x:c r="K211" s="2"/>
      <x:c r="L211" s="2"/>
      <x:c r="M211" s="2"/>
      <x:c r="N211" s="2"/>
    </x:row>
    <x:row r="212">
      <x:c r="A212" s="34" t="n">
        <x:f>ROW()-12</x:f>
        <x:v>200</x:v>
      </x:c>
      <x:c r="B212" s="31" t="n">
        <x:f>NORM.INV(RAND(),$B$5,$B$6)</x:f>
        <x:v>50.01514315858665</x:v>
      </x:c>
      <x:c r="C212" s="31" t="n">
        <x:f>$B$7+($B$8-$B$7)*RAND()</x:f>
        <x:v>30.00264070416958</x:v>
      </x:c>
      <x:c r="D212" s="31" t="n">
        <x:f>B212+C212</x:f>
        <x:v>80.01778386275623</x:v>
      </x:c>
      <x:c r="E212" s="34" t="n">
        <x:f>--(D212&gt;$B$9)</x:f>
        <x:v>0</x:v>
      </x:c>
      <x:c r="F212" s="2"/>
      <x:c r="G212" s="2"/>
      <x:c r="H212" s="2"/>
      <x:c r="I212" s="2"/>
      <x:c r="J212" s="2"/>
      <x:c r="K212" s="2"/>
      <x:c r="L212" s="2"/>
      <x:c r="M212" s="2"/>
      <x:c r="N212" s="2"/>
    </x:row>
    <x:row r="213">
      <x:c r="A213" s="34" t="n">
        <x:f>ROW()-12</x:f>
        <x:v>201</x:v>
      </x:c>
      <x:c r="B213" s="31" t="n">
        <x:f>NORM.INV(RAND(),$B$5,$B$6)</x:f>
        <x:v>50.010344453420785</x:v>
      </x:c>
      <x:c r="C213" s="31" t="n">
        <x:f>$B$7+($B$8-$B$7)*RAND()</x:f>
        <x:v>30.249359408943885</x:v>
      </x:c>
      <x:c r="D213" s="31" t="n">
        <x:f>B213+C213</x:f>
        <x:v>80.25970386236467</x:v>
      </x:c>
      <x:c r="E213" s="34" t="n">
        <x:f>--(D213&gt;$B$9)</x:f>
        <x:v>0</x:v>
      </x:c>
      <x:c r="F213" s="2"/>
      <x:c r="G213" s="2"/>
      <x:c r="H213" s="2"/>
      <x:c r="I213" s="2"/>
      <x:c r="J213" s="2"/>
      <x:c r="K213" s="2"/>
      <x:c r="L213" s="2"/>
      <x:c r="M213" s="2"/>
      <x:c r="N213" s="2"/>
    </x:row>
    <x:row r="214">
      <x:c r="A214" s="34" t="n">
        <x:f>ROW()-12</x:f>
        <x:v>202</x:v>
      </x:c>
      <x:c r="B214" s="31" t="n">
        <x:f>NORM.INV(RAND(),$B$5,$B$6)</x:f>
        <x:v>50.29611594554052</x:v>
      </x:c>
      <x:c r="C214" s="31" t="n">
        <x:f>$B$7+($B$8-$B$7)*RAND()</x:f>
        <x:v>30.236095158754736</x:v>
      </x:c>
      <x:c r="D214" s="31" t="n">
        <x:f>B214+C214</x:f>
        <x:v>80.53221110429526</x:v>
      </x:c>
      <x:c r="E214" s="34" t="n">
        <x:f>--(D214&gt;$B$9)</x:f>
        <x:v>1</x:v>
      </x:c>
      <x:c r="F214" s="2"/>
      <x:c r="G214" s="2"/>
      <x:c r="H214" s="2"/>
      <x:c r="I214" s="2"/>
      <x:c r="J214" s="2"/>
      <x:c r="K214" s="2"/>
      <x:c r="L214" s="2"/>
      <x:c r="M214" s="2"/>
      <x:c r="N214" s="2"/>
    </x:row>
    <x:row r="215">
      <x:c r="A215" s="34" t="n">
        <x:f>ROW()-12</x:f>
        <x:v>203</x:v>
      </x:c>
      <x:c r="B215" s="31" t="n">
        <x:f>NORM.INV(RAND(),$B$5,$B$6)</x:f>
        <x:v>50.270307436052924</x:v>
      </x:c>
      <x:c r="C215" s="31" t="n">
        <x:f>$B$7+($B$8-$B$7)*RAND()</x:f>
        <x:v>29.875535006512255</x:v>
      </x:c>
      <x:c r="D215" s="31" t="n">
        <x:f>B215+C215</x:f>
        <x:v>80.14584244256518</x:v>
      </x:c>
      <x:c r="E215" s="34" t="n">
        <x:f>--(D215&gt;$B$9)</x:f>
        <x:v>0</x:v>
      </x:c>
      <x:c r="F215" s="2"/>
      <x:c r="G215" s="2"/>
      <x:c r="H215" s="2"/>
      <x:c r="I215" s="2"/>
      <x:c r="J215" s="2"/>
      <x:c r="K215" s="2"/>
      <x:c r="L215" s="2"/>
      <x:c r="M215" s="2"/>
      <x:c r="N215" s="2"/>
    </x:row>
    <x:row r="216">
      <x:c r="A216" s="34" t="n">
        <x:f>ROW()-12</x:f>
        <x:v>204</x:v>
      </x:c>
      <x:c r="B216" s="31" t="n">
        <x:f>NORM.INV(RAND(),$B$5,$B$6)</x:f>
        <x:v>50.03409154009724</x:v>
      </x:c>
      <x:c r="C216" s="31" t="n">
        <x:f>$B$7+($B$8-$B$7)*RAND()</x:f>
        <x:v>30.0097538113039</x:v>
      </x:c>
      <x:c r="D216" s="31" t="n">
        <x:f>B216+C216</x:f>
        <x:v>80.04384535140115</x:v>
      </x:c>
      <x:c r="E216" s="34" t="n">
        <x:f>--(D216&gt;$B$9)</x:f>
        <x:v>0</x:v>
      </x:c>
      <x:c r="F216" s="2"/>
      <x:c r="G216" s="2"/>
      <x:c r="H216" s="2"/>
      <x:c r="I216" s="2"/>
      <x:c r="J216" s="2"/>
      <x:c r="K216" s="2"/>
      <x:c r="L216" s="2"/>
      <x:c r="M216" s="2"/>
      <x:c r="N216" s="2"/>
    </x:row>
    <x:row r="217">
      <x:c r="A217" s="34" t="n">
        <x:f>ROW()-12</x:f>
        <x:v>205</x:v>
      </x:c>
      <x:c r="B217" s="31" t="n">
        <x:f>NORM.INV(RAND(),$B$5,$B$6)</x:f>
        <x:v>49.939032708034496</x:v>
      </x:c>
      <x:c r="C217" s="31" t="n">
        <x:f>$B$7+($B$8-$B$7)*RAND()</x:f>
        <x:v>29.894236751294866</x:v>
      </x:c>
      <x:c r="D217" s="31" t="n">
        <x:f>B217+C217</x:f>
        <x:v>79.83326945932936</x:v>
      </x:c>
      <x:c r="E217" s="34" t="n">
        <x:f>--(D217&gt;$B$9)</x:f>
        <x:v>0</x:v>
      </x:c>
      <x:c r="F217" s="2"/>
      <x:c r="G217" s="2"/>
      <x:c r="H217" s="2"/>
      <x:c r="I217" s="2"/>
      <x:c r="J217" s="2"/>
      <x:c r="K217" s="2"/>
      <x:c r="L217" s="2"/>
      <x:c r="M217" s="2"/>
      <x:c r="N217" s="2"/>
    </x:row>
    <x:row r="218">
      <x:c r="A218" s="34" t="n">
        <x:f>ROW()-12</x:f>
        <x:v>206</x:v>
      </x:c>
      <x:c r="B218" s="31" t="n">
        <x:f>NORM.INV(RAND(),$B$5,$B$6)</x:f>
        <x:v>49.758864523210555</x:v>
      </x:c>
      <x:c r="C218" s="31" t="n">
        <x:f>$B$7+($B$8-$B$7)*RAND()</x:f>
        <x:v>30.16987045664799</x:v>
      </x:c>
      <x:c r="D218" s="31" t="n">
        <x:f>B218+C218</x:f>
        <x:v>79.92873497985855</x:v>
      </x:c>
      <x:c r="E218" s="34" t="n">
        <x:f>--(D218&gt;$B$9)</x:f>
        <x:v>0</x:v>
      </x:c>
      <x:c r="F218" s="2"/>
      <x:c r="G218" s="2"/>
      <x:c r="H218" s="2"/>
      <x:c r="I218" s="2"/>
      <x:c r="J218" s="2"/>
      <x:c r="K218" s="2"/>
      <x:c r="L218" s="2"/>
      <x:c r="M218" s="2"/>
      <x:c r="N218" s="2"/>
    </x:row>
    <x:row r="219">
      <x:c r="A219" s="34" t="n">
        <x:f>ROW()-12</x:f>
        <x:v>207</x:v>
      </x:c>
      <x:c r="B219" s="31" t="n">
        <x:f>NORM.INV(RAND(),$B$5,$B$6)</x:f>
        <x:v>49.86657151639418</x:v>
      </x:c>
      <x:c r="C219" s="31" t="n">
        <x:f>$B$7+($B$8-$B$7)*RAND()</x:f>
        <x:v>29.997458116424568</x:v>
      </x:c>
      <x:c r="D219" s="31" t="n">
        <x:f>B219+C219</x:f>
        <x:v>79.86402963281876</x:v>
      </x:c>
      <x:c r="E219" s="34" t="n">
        <x:f>--(D219&gt;$B$9)</x:f>
        <x:v>0</x:v>
      </x:c>
      <x:c r="F219" s="2"/>
      <x:c r="G219" s="2"/>
      <x:c r="H219" s="2"/>
      <x:c r="I219" s="2"/>
      <x:c r="J219" s="2"/>
      <x:c r="K219" s="2"/>
      <x:c r="L219" s="2"/>
      <x:c r="M219" s="2"/>
      <x:c r="N219" s="2"/>
    </x:row>
    <x:row r="220">
      <x:c r="A220" s="34" t="n">
        <x:f>ROW()-12</x:f>
        <x:v>208</x:v>
      </x:c>
      <x:c r="B220" s="31" t="n">
        <x:f>NORM.INV(RAND(),$B$5,$B$6)</x:f>
        <x:v>50.11815564595517</x:v>
      </x:c>
      <x:c r="C220" s="31" t="n">
        <x:f>$B$7+($B$8-$B$7)*RAND()</x:f>
        <x:v>30.19457805610745</x:v>
      </x:c>
      <x:c r="D220" s="31" t="n">
        <x:f>B220+C220</x:f>
        <x:v>80.31273370206262</x:v>
      </x:c>
      <x:c r="E220" s="34" t="n">
        <x:f>--(D220&gt;$B$9)</x:f>
        <x:v>0</x:v>
      </x:c>
      <x:c r="F220" s="2"/>
      <x:c r="G220" s="2"/>
      <x:c r="H220" s="2"/>
      <x:c r="I220" s="2"/>
      <x:c r="J220" s="2"/>
      <x:c r="K220" s="2"/>
      <x:c r="L220" s="2"/>
      <x:c r="M220" s="2"/>
      <x:c r="N220" s="2"/>
    </x:row>
    <x:row r="221">
      <x:c r="A221" s="34" t="n">
        <x:f>ROW()-12</x:f>
        <x:v>209</x:v>
      </x:c>
      <x:c r="B221" s="31" t="n">
        <x:f>NORM.INV(RAND(),$B$5,$B$6)</x:f>
        <x:v>50.00368871491103</x:v>
      </x:c>
      <x:c r="C221" s="31" t="n">
        <x:f>$B$7+($B$8-$B$7)*RAND()</x:f>
        <x:v>29.99196272981031</x:v>
      </x:c>
      <x:c r="D221" s="31" t="n">
        <x:f>B221+C221</x:f>
        <x:v>79.99565144472135</x:v>
      </x:c>
      <x:c r="E221" s="34" t="n">
        <x:f>--(D221&gt;$B$9)</x:f>
        <x:v>0</x:v>
      </x:c>
      <x:c r="F221" s="2"/>
      <x:c r="G221" s="2"/>
      <x:c r="H221" s="2"/>
      <x:c r="I221" s="2"/>
      <x:c r="J221" s="2"/>
      <x:c r="K221" s="2"/>
      <x:c r="L221" s="2"/>
      <x:c r="M221" s="2"/>
      <x:c r="N221" s="2"/>
    </x:row>
    <x:row r="222">
      <x:c r="A222" s="34" t="n">
        <x:f>ROW()-12</x:f>
        <x:v>210</x:v>
      </x:c>
      <x:c r="B222" s="31" t="n">
        <x:f>NORM.INV(RAND(),$B$5,$B$6)</x:f>
        <x:v>50.2035239099438</x:v>
      </x:c>
      <x:c r="C222" s="31" t="n">
        <x:f>$B$7+($B$8-$B$7)*RAND()</x:f>
        <x:v>30.012600243175026</x:v>
      </x:c>
      <x:c r="D222" s="31" t="n">
        <x:f>B222+C222</x:f>
        <x:v>80.21612415311883</x:v>
      </x:c>
      <x:c r="E222" s="34" t="n">
        <x:f>--(D222&gt;$B$9)</x:f>
        <x:v>0</x:v>
      </x:c>
      <x:c r="F222" s="2"/>
      <x:c r="G222" s="2"/>
      <x:c r="H222" s="2"/>
      <x:c r="I222" s="2"/>
      <x:c r="J222" s="2"/>
      <x:c r="K222" s="2"/>
      <x:c r="L222" s="2"/>
      <x:c r="M222" s="2"/>
      <x:c r="N222" s="2"/>
    </x:row>
    <x:row r="223">
      <x:c r="A223" s="34" t="n">
        <x:f>ROW()-12</x:f>
        <x:v>211</x:v>
      </x:c>
      <x:c r="B223" s="31" t="n">
        <x:f>NORM.INV(RAND(),$B$5,$B$6)</x:f>
        <x:v>49.99313522364432</x:v>
      </x:c>
      <x:c r="C223" s="31" t="n">
        <x:f>$B$7+($B$8-$B$7)*RAND()</x:f>
        <x:v>29.862444072050565</x:v>
      </x:c>
      <x:c r="D223" s="31" t="n">
        <x:f>B223+C223</x:f>
        <x:v>79.8555792956949</x:v>
      </x:c>
      <x:c r="E223" s="34" t="n">
        <x:f>--(D223&gt;$B$9)</x:f>
        <x:v>0</x:v>
      </x:c>
      <x:c r="F223" s="2"/>
      <x:c r="G223" s="2"/>
      <x:c r="H223" s="2"/>
      <x:c r="I223" s="2"/>
      <x:c r="J223" s="2"/>
      <x:c r="K223" s="2"/>
      <x:c r="L223" s="2"/>
      <x:c r="M223" s="2"/>
      <x:c r="N223" s="2"/>
    </x:row>
    <x:row r="224">
      <x:c r="A224" s="34" t="n">
        <x:f>ROW()-12</x:f>
        <x:v>212</x:v>
      </x:c>
      <x:c r="B224" s="31" t="n">
        <x:f>NORM.INV(RAND(),$B$5,$B$6)</x:f>
        <x:v>50.02809258533431</x:v>
      </x:c>
      <x:c r="C224" s="31" t="n">
        <x:f>$B$7+($B$8-$B$7)*RAND()</x:f>
        <x:v>30.197444420699107</x:v>
      </x:c>
      <x:c r="D224" s="31" t="n">
        <x:f>B224+C224</x:f>
        <x:v>80.22553700603342</x:v>
      </x:c>
      <x:c r="E224" s="34" t="n">
        <x:f>--(D224&gt;$B$9)</x:f>
        <x:v>0</x:v>
      </x:c>
      <x:c r="F224" s="2"/>
      <x:c r="G224" s="2"/>
      <x:c r="H224" s="2"/>
      <x:c r="I224" s="2"/>
      <x:c r="J224" s="2"/>
      <x:c r="K224" s="2"/>
      <x:c r="L224" s="2"/>
      <x:c r="M224" s="2"/>
      <x:c r="N224" s="2"/>
    </x:row>
    <x:row r="225">
      <x:c r="A225" s="34" t="n">
        <x:f>ROW()-12</x:f>
        <x:v>213</x:v>
      </x:c>
      <x:c r="B225" s="31" t="n">
        <x:f>NORM.INV(RAND(),$B$5,$B$6)</x:f>
        <x:v>50.24422833036642</x:v>
      </x:c>
      <x:c r="C225" s="31" t="n">
        <x:f>$B$7+($B$8-$B$7)*RAND()</x:f>
        <x:v>29.947110054674987</x:v>
      </x:c>
      <x:c r="D225" s="31" t="n">
        <x:f>B225+C225</x:f>
        <x:v>80.1913383850414</x:v>
      </x:c>
      <x:c r="E225" s="34" t="n">
        <x:f>--(D225&gt;$B$9)</x:f>
        <x:v>0</x:v>
      </x:c>
      <x:c r="F225" s="2"/>
      <x:c r="G225" s="2"/>
      <x:c r="H225" s="2"/>
      <x:c r="I225" s="2"/>
      <x:c r="J225" s="2"/>
      <x:c r="K225" s="2"/>
      <x:c r="L225" s="2"/>
      <x:c r="M225" s="2"/>
      <x:c r="N225" s="2"/>
    </x:row>
    <x:row r="226">
      <x:c r="A226" s="34" t="n">
        <x:f>ROW()-12</x:f>
        <x:v>214</x:v>
      </x:c>
      <x:c r="B226" s="31" t="n">
        <x:f>NORM.INV(RAND(),$B$5,$B$6)</x:f>
        <x:v>49.84761708441166</x:v>
      </x:c>
      <x:c r="C226" s="31" t="n">
        <x:f>$B$7+($B$8-$B$7)*RAND()</x:f>
        <x:v>30.220444921601057</x:v>
      </x:c>
      <x:c r="D226" s="31" t="n">
        <x:f>B226+C226</x:f>
        <x:v>80.06806200601272</x:v>
      </x:c>
      <x:c r="E226" s="34" t="n">
        <x:f>--(D226&gt;$B$9)</x:f>
        <x:v>0</x:v>
      </x:c>
      <x:c r="F226" s="2"/>
      <x:c r="G226" s="2"/>
      <x:c r="H226" s="2"/>
      <x:c r="I226" s="2"/>
      <x:c r="J226" s="2"/>
      <x:c r="K226" s="2"/>
      <x:c r="L226" s="2"/>
      <x:c r="M226" s="2"/>
      <x:c r="N226" s="2"/>
    </x:row>
    <x:row r="227">
      <x:c r="A227" s="34" t="n">
        <x:f>ROW()-12</x:f>
        <x:v>215</x:v>
      </x:c>
      <x:c r="B227" s="31" t="n">
        <x:f>NORM.INV(RAND(),$B$5,$B$6)</x:f>
        <x:v>50.072262651558624</x:v>
      </x:c>
      <x:c r="C227" s="31" t="n">
        <x:f>$B$7+($B$8-$B$7)*RAND()</x:f>
        <x:v>29.96583336164756</x:v>
      </x:c>
      <x:c r="D227" s="31" t="n">
        <x:f>B227+C227</x:f>
        <x:v>80.03809601320619</x:v>
      </x:c>
      <x:c r="E227" s="34" t="n">
        <x:f>--(D227&gt;$B$9)</x:f>
        <x:v>0</x:v>
      </x:c>
      <x:c r="F227" s="2"/>
      <x:c r="G227" s="2"/>
      <x:c r="H227" s="2"/>
      <x:c r="I227" s="2"/>
      <x:c r="J227" s="2"/>
      <x:c r="K227" s="2"/>
      <x:c r="L227" s="2"/>
      <x:c r="M227" s="2"/>
      <x:c r="N227" s="2"/>
    </x:row>
    <x:row r="228">
      <x:c r="A228" s="34" t="n">
        <x:f>ROW()-12</x:f>
        <x:v>216</x:v>
      </x:c>
      <x:c r="B228" s="31" t="n">
        <x:f>NORM.INV(RAND(),$B$5,$B$6)</x:f>
        <x:v>50.10307320384581</x:v>
      </x:c>
      <x:c r="C228" s="31" t="n">
        <x:f>$B$7+($B$8-$B$7)*RAND()</x:f>
        <x:v>29.738005167059352</x:v>
      </x:c>
      <x:c r="D228" s="31" t="n">
        <x:f>B228+C228</x:f>
        <x:v>79.84107837090517</x:v>
      </x:c>
      <x:c r="E228" s="34" t="n">
        <x:f>--(D228&gt;$B$9)</x:f>
        <x:v>0</x:v>
      </x:c>
      <x:c r="F228" s="2"/>
      <x:c r="G228" s="2"/>
      <x:c r="H228" s="2"/>
      <x:c r="I228" s="2"/>
      <x:c r="J228" s="2"/>
      <x:c r="K228" s="2"/>
      <x:c r="L228" s="2"/>
      <x:c r="M228" s="2"/>
      <x:c r="N228" s="2"/>
    </x:row>
    <x:row r="229">
      <x:c r="A229" s="34" t="n">
        <x:f>ROW()-12</x:f>
        <x:v>217</x:v>
      </x:c>
      <x:c r="B229" s="31" t="n">
        <x:f>NORM.INV(RAND(),$B$5,$B$6)</x:f>
        <x:v>50.05439712707819</x:v>
      </x:c>
      <x:c r="C229" s="31" t="n">
        <x:f>$B$7+($B$8-$B$7)*RAND()</x:f>
        <x:v>30.10862365784514</x:v>
      </x:c>
      <x:c r="D229" s="31" t="n">
        <x:f>B229+C229</x:f>
        <x:v>80.16302078492333</x:v>
      </x:c>
      <x:c r="E229" s="34" t="n">
        <x:f>--(D229&gt;$B$9)</x:f>
        <x:v>0</x:v>
      </x:c>
      <x:c r="F229" s="2"/>
      <x:c r="G229" s="2"/>
      <x:c r="H229" s="2"/>
      <x:c r="I229" s="2"/>
      <x:c r="J229" s="2"/>
      <x:c r="K229" s="2"/>
      <x:c r="L229" s="2"/>
      <x:c r="M229" s="2"/>
      <x:c r="N229" s="2"/>
    </x:row>
    <x:row r="230">
      <x:c r="A230" s="34" t="n">
        <x:f>ROW()-12</x:f>
        <x:v>218</x:v>
      </x:c>
      <x:c r="B230" s="31" t="n">
        <x:f>NORM.INV(RAND(),$B$5,$B$6)</x:f>
        <x:v>49.98970253803142</x:v>
      </x:c>
      <x:c r="C230" s="31" t="n">
        <x:f>$B$7+($B$8-$B$7)*RAND()</x:f>
        <x:v>29.957895456366778</x:v>
      </x:c>
      <x:c r="D230" s="31" t="n">
        <x:f>B230+C230</x:f>
        <x:v>79.9475979943982</x:v>
      </x:c>
      <x:c r="E230" s="34" t="n">
        <x:f>--(D230&gt;$B$9)</x:f>
        <x:v>0</x:v>
      </x:c>
      <x:c r="F230" s="2"/>
      <x:c r="G230" s="2"/>
      <x:c r="H230" s="2"/>
      <x:c r="I230" s="2"/>
      <x:c r="J230" s="2"/>
      <x:c r="K230" s="2"/>
      <x:c r="L230" s="2"/>
      <x:c r="M230" s="2"/>
      <x:c r="N230" s="2"/>
    </x:row>
    <x:row r="231">
      <x:c r="A231" s="34" t="n">
        <x:f>ROW()-12</x:f>
        <x:v>219</x:v>
      </x:c>
      <x:c r="B231" s="31" t="n">
        <x:f>NORM.INV(RAND(),$B$5,$B$6)</x:f>
        <x:v>49.99986444198077</x:v>
      </x:c>
      <x:c r="C231" s="31" t="n">
        <x:f>$B$7+($B$8-$B$7)*RAND()</x:f>
        <x:v>29.865086855248318</x:v>
      </x:c>
      <x:c r="D231" s="31" t="n">
        <x:f>B231+C231</x:f>
        <x:v>79.86495129722908</x:v>
      </x:c>
      <x:c r="E231" s="34" t="n">
        <x:f>--(D231&gt;$B$9)</x:f>
        <x:v>0</x:v>
      </x:c>
      <x:c r="F231" s="2"/>
      <x:c r="G231" s="2"/>
      <x:c r="H231" s="2"/>
      <x:c r="I231" s="2"/>
      <x:c r="J231" s="2"/>
      <x:c r="K231" s="2"/>
      <x:c r="L231" s="2"/>
      <x:c r="M231" s="2"/>
      <x:c r="N231" s="2"/>
    </x:row>
    <x:row r="232">
      <x:c r="A232" s="34" t="n">
        <x:f>ROW()-12</x:f>
        <x:v>220</x:v>
      </x:c>
      <x:c r="B232" s="31" t="n">
        <x:f>NORM.INV(RAND(),$B$5,$B$6)</x:f>
        <x:v>49.83102316524849</x:v>
      </x:c>
      <x:c r="C232" s="31" t="n">
        <x:f>$B$7+($B$8-$B$7)*RAND()</x:f>
        <x:v>29.75876134556593</x:v>
      </x:c>
      <x:c r="D232" s="31" t="n">
        <x:f>B232+C232</x:f>
        <x:v>79.58978451081441</x:v>
      </x:c>
      <x:c r="E232" s="34" t="n">
        <x:f>--(D232&gt;$B$9)</x:f>
        <x:v>0</x:v>
      </x:c>
      <x:c r="F232" s="2"/>
      <x:c r="G232" s="2"/>
      <x:c r="H232" s="2"/>
      <x:c r="I232" s="2"/>
      <x:c r="J232" s="2"/>
      <x:c r="K232" s="2"/>
      <x:c r="L232" s="2"/>
      <x:c r="M232" s="2"/>
      <x:c r="N232" s="2"/>
    </x:row>
    <x:row r="233">
      <x:c r="A233" s="34" t="n">
        <x:f>ROW()-12</x:f>
        <x:v>221</x:v>
      </x:c>
      <x:c r="B233" s="31" t="n">
        <x:f>NORM.INV(RAND(),$B$5,$B$6)</x:f>
        <x:v>50.158669035348886</x:v>
      </x:c>
      <x:c r="C233" s="31" t="n">
        <x:f>$B$7+($B$8-$B$7)*RAND()</x:f>
        <x:v>30.200758216684548</x:v>
      </x:c>
      <x:c r="D233" s="31" t="n">
        <x:f>B233+C233</x:f>
        <x:v>80.35942725203344</x:v>
      </x:c>
      <x:c r="E233" s="34" t="n">
        <x:f>--(D233&gt;$B$9)</x:f>
        <x:v>0</x:v>
      </x:c>
      <x:c r="F233" s="2"/>
      <x:c r="G233" s="2"/>
      <x:c r="H233" s="2"/>
      <x:c r="I233" s="2"/>
      <x:c r="J233" s="2"/>
      <x:c r="K233" s="2"/>
      <x:c r="L233" s="2"/>
      <x:c r="M233" s="2"/>
      <x:c r="N233" s="2"/>
    </x:row>
    <x:row r="234">
      <x:c r="A234" s="34" t="n">
        <x:f>ROW()-12</x:f>
        <x:v>222</x:v>
      </x:c>
      <x:c r="B234" s="31" t="n">
        <x:f>NORM.INV(RAND(),$B$5,$B$6)</x:f>
        <x:v>50.085523066575206</x:v>
      </x:c>
      <x:c r="C234" s="31" t="n">
        <x:f>$B$7+($B$8-$B$7)*RAND()</x:f>
        <x:v>29.812987302772544</x:v>
      </x:c>
      <x:c r="D234" s="31" t="n">
        <x:f>B234+C234</x:f>
        <x:v>79.89851036934775</x:v>
      </x:c>
      <x:c r="E234" s="34" t="n">
        <x:f>--(D234&gt;$B$9)</x:f>
        <x:v>0</x:v>
      </x:c>
      <x:c r="F234" s="2"/>
      <x:c r="G234" s="2"/>
      <x:c r="H234" s="2"/>
      <x:c r="I234" s="2"/>
      <x:c r="J234" s="2"/>
      <x:c r="K234" s="2"/>
      <x:c r="L234" s="2"/>
      <x:c r="M234" s="2"/>
      <x:c r="N234" s="2"/>
    </x:row>
    <x:row r="235">
      <x:c r="A235" s="34" t="n">
        <x:f>ROW()-12</x:f>
        <x:v>223</x:v>
      </x:c>
      <x:c r="B235" s="31" t="n">
        <x:f>NORM.INV(RAND(),$B$5,$B$6)</x:f>
        <x:v>49.99083245728771</x:v>
      </x:c>
      <x:c r="C235" s="31" t="n">
        <x:f>$B$7+($B$8-$B$7)*RAND()</x:f>
        <x:v>29.823271523701866</x:v>
      </x:c>
      <x:c r="D235" s="31" t="n">
        <x:f>B235+C235</x:f>
        <x:v>79.81410398098957</x:v>
      </x:c>
      <x:c r="E235" s="34" t="n">
        <x:f>--(D235&gt;$B$9)</x:f>
        <x:v>0</x:v>
      </x:c>
      <x:c r="F235" s="2"/>
      <x:c r="G235" s="2"/>
      <x:c r="H235" s="2"/>
      <x:c r="I235" s="2"/>
      <x:c r="J235" s="2"/>
      <x:c r="K235" s="2"/>
      <x:c r="L235" s="2"/>
      <x:c r="M235" s="2"/>
      <x:c r="N235" s="2"/>
    </x:row>
    <x:row r="236">
      <x:c r="A236" s="34" t="n">
        <x:f>ROW()-12</x:f>
        <x:v>224</x:v>
      </x:c>
      <x:c r="B236" s="31" t="n">
        <x:f>NORM.INV(RAND(),$B$5,$B$6)</x:f>
        <x:v>50.078045744565785</x:v>
      </x:c>
      <x:c r="C236" s="31" t="n">
        <x:f>$B$7+($B$8-$B$7)*RAND()</x:f>
        <x:v>29.7753221613979</x:v>
      </x:c>
      <x:c r="D236" s="31" t="n">
        <x:f>B236+C236</x:f>
        <x:v>79.85336790596368</x:v>
      </x:c>
      <x:c r="E236" s="34" t="n">
        <x:f>--(D236&gt;$B$9)</x:f>
        <x:v>0</x:v>
      </x:c>
      <x:c r="F236" s="2"/>
      <x:c r="G236" s="2"/>
      <x:c r="H236" s="2"/>
      <x:c r="I236" s="2"/>
      <x:c r="J236" s="2"/>
      <x:c r="K236" s="2"/>
      <x:c r="L236" s="2"/>
      <x:c r="M236" s="2"/>
      <x:c r="N236" s="2"/>
    </x:row>
    <x:row r="237">
      <x:c r="A237" s="34" t="n">
        <x:f>ROW()-12</x:f>
        <x:v>225</x:v>
      </x:c>
      <x:c r="B237" s="31" t="n">
        <x:f>NORM.INV(RAND(),$B$5,$B$6)</x:f>
        <x:v>50.11377640894555</x:v>
      </x:c>
      <x:c r="C237" s="31" t="n">
        <x:f>$B$7+($B$8-$B$7)*RAND()</x:f>
        <x:v>29.81832605491793</x:v>
      </x:c>
      <x:c r="D237" s="31" t="n">
        <x:f>B237+C237</x:f>
        <x:v>79.93210246386347</x:v>
      </x:c>
      <x:c r="E237" s="34" t="n">
        <x:f>--(D237&gt;$B$9)</x:f>
        <x:v>0</x:v>
      </x:c>
      <x:c r="F237" s="2"/>
      <x:c r="G237" s="2"/>
      <x:c r="H237" s="2"/>
      <x:c r="I237" s="2"/>
      <x:c r="J237" s="2"/>
      <x:c r="K237" s="2"/>
      <x:c r="L237" s="2"/>
      <x:c r="M237" s="2"/>
      <x:c r="N237" s="2"/>
    </x:row>
    <x:row r="238">
      <x:c r="A238" s="34" t="n">
        <x:f>ROW()-12</x:f>
        <x:v>226</x:v>
      </x:c>
      <x:c r="B238" s="31" t="n">
        <x:f>NORM.INV(RAND(),$B$5,$B$6)</x:f>
        <x:v>49.994510321521645</x:v>
      </x:c>
      <x:c r="C238" s="31" t="n">
        <x:f>$B$7+($B$8-$B$7)*RAND()</x:f>
        <x:v>29.96231728727955</x:v>
      </x:c>
      <x:c r="D238" s="31" t="n">
        <x:f>B238+C238</x:f>
        <x:v>79.95682760880119</x:v>
      </x:c>
      <x:c r="E238" s="34" t="n">
        <x:f>--(D238&gt;$B$9)</x:f>
        <x:v>0</x:v>
      </x:c>
      <x:c r="F238" s="2"/>
      <x:c r="G238" s="2"/>
      <x:c r="H238" s="2"/>
      <x:c r="I238" s="2"/>
      <x:c r="J238" s="2"/>
      <x:c r="K238" s="2"/>
      <x:c r="L238" s="2"/>
      <x:c r="M238" s="2"/>
      <x:c r="N238" s="2"/>
    </x:row>
    <x:row r="239">
      <x:c r="A239" s="34" t="n">
        <x:f>ROW()-12</x:f>
        <x:v>227</x:v>
      </x:c>
      <x:c r="B239" s="31" t="n">
        <x:f>NORM.INV(RAND(),$B$5,$B$6)</x:f>
        <x:v>50.00446278882347</x:v>
      </x:c>
      <x:c r="C239" s="31" t="n">
        <x:f>$B$7+($B$8-$B$7)*RAND()</x:f>
        <x:v>29.968944181274413</x:v>
      </x:c>
      <x:c r="D239" s="31" t="n">
        <x:f>B239+C239</x:f>
        <x:v>79.97340697009788</x:v>
      </x:c>
      <x:c r="E239" s="34" t="n">
        <x:f>--(D239&gt;$B$9)</x:f>
        <x:v>0</x:v>
      </x:c>
      <x:c r="F239" s="2"/>
      <x:c r="G239" s="2"/>
      <x:c r="H239" s="2"/>
      <x:c r="I239" s="2"/>
      <x:c r="J239" s="2"/>
      <x:c r="K239" s="2"/>
      <x:c r="L239" s="2"/>
      <x:c r="M239" s="2"/>
      <x:c r="N239" s="2"/>
    </x:row>
    <x:row r="240">
      <x:c r="A240" s="34" t="n">
        <x:f>ROW()-12</x:f>
        <x:v>228</x:v>
      </x:c>
      <x:c r="B240" s="31" t="n">
        <x:f>NORM.INV(RAND(),$B$5,$B$6)</x:f>
        <x:v>49.89368523728713</x:v>
      </x:c>
      <x:c r="C240" s="31" t="n">
        <x:f>$B$7+($B$8-$B$7)*RAND()</x:f>
        <x:v>30.262094160123137</x:v>
      </x:c>
      <x:c r="D240" s="31" t="n">
        <x:f>B240+C240</x:f>
        <x:v>80.15577939741027</x:v>
      </x:c>
      <x:c r="E240" s="34" t="n">
        <x:f>--(D240&gt;$B$9)</x:f>
        <x:v>0</x:v>
      </x:c>
      <x:c r="F240" s="2"/>
      <x:c r="G240" s="2"/>
      <x:c r="H240" s="2"/>
      <x:c r="I240" s="2"/>
      <x:c r="J240" s="2"/>
      <x:c r="K240" s="2"/>
      <x:c r="L240" s="2"/>
      <x:c r="M240" s="2"/>
      <x:c r="N240" s="2"/>
    </x:row>
    <x:row r="241">
      <x:c r="A241" s="34" t="n">
        <x:f>ROW()-12</x:f>
        <x:v>229</x:v>
      </x:c>
      <x:c r="B241" s="31" t="n">
        <x:f>NORM.INV(RAND(),$B$5,$B$6)</x:f>
        <x:v>49.87181269581117</x:v>
      </x:c>
      <x:c r="C241" s="31" t="n">
        <x:f>$B$7+($B$8-$B$7)*RAND()</x:f>
        <x:v>30.024260694313053</x:v>
      </x:c>
      <x:c r="D241" s="31" t="n">
        <x:f>B241+C241</x:f>
        <x:v>79.89607339012423</x:v>
      </x:c>
      <x:c r="E241" s="34" t="n">
        <x:f>--(D241&gt;$B$9)</x:f>
        <x:v>0</x:v>
      </x:c>
      <x:c r="F241" s="2"/>
      <x:c r="G241" s="2"/>
      <x:c r="H241" s="2"/>
      <x:c r="I241" s="2"/>
      <x:c r="J241" s="2"/>
      <x:c r="K241" s="2"/>
      <x:c r="L241" s="2"/>
      <x:c r="M241" s="2"/>
      <x:c r="N241" s="2"/>
    </x:row>
    <x:row r="242">
      <x:c r="A242" s="34" t="n">
        <x:f>ROW()-12</x:f>
        <x:v>230</x:v>
      </x:c>
      <x:c r="B242" s="31" t="n">
        <x:f>NORM.INV(RAND(),$B$5,$B$6)</x:f>
        <x:v>50.254418827006816</x:v>
      </x:c>
      <x:c r="C242" s="31" t="n">
        <x:f>$B$7+($B$8-$B$7)*RAND()</x:f>
        <x:v>30.14831906708651</x:v>
      </x:c>
      <x:c r="D242" s="31" t="n">
        <x:f>B242+C242</x:f>
        <x:v>80.40273789409332</x:v>
      </x:c>
      <x:c r="E242" s="34" t="n">
        <x:f>--(D242&gt;$B$9)</x:f>
        <x:v>1</x:v>
      </x:c>
      <x:c r="F242" s="2"/>
      <x:c r="G242" s="2"/>
      <x:c r="H242" s="2"/>
      <x:c r="I242" s="2"/>
      <x:c r="J242" s="2"/>
      <x:c r="K242" s="2"/>
      <x:c r="L242" s="2"/>
      <x:c r="M242" s="2"/>
      <x:c r="N242" s="2"/>
    </x:row>
    <x:row r="243">
      <x:c r="A243" s="34" t="n">
        <x:f>ROW()-12</x:f>
        <x:v>231</x:v>
      </x:c>
      <x:c r="B243" s="31" t="n">
        <x:f>NORM.INV(RAND(),$B$5,$B$6)</x:f>
        <x:v>49.743185397123135</x:v>
      </x:c>
      <x:c r="C243" s="31" t="n">
        <x:f>$B$7+($B$8-$B$7)*RAND()</x:f>
        <x:v>30.108084268974448</x:v>
      </x:c>
      <x:c r="D243" s="31" t="n">
        <x:f>B243+C243</x:f>
        <x:v>79.85126966609758</x:v>
      </x:c>
      <x:c r="E243" s="34" t="n">
        <x:f>--(D243&gt;$B$9)</x:f>
        <x:v>0</x:v>
      </x:c>
      <x:c r="F243" s="2"/>
      <x:c r="G243" s="2"/>
      <x:c r="H243" s="2"/>
      <x:c r="I243" s="2"/>
      <x:c r="J243" s="2"/>
      <x:c r="K243" s="2"/>
      <x:c r="L243" s="2"/>
      <x:c r="M243" s="2"/>
      <x:c r="N243" s="2"/>
    </x:row>
    <x:row r="244">
      <x:c r="A244" s="34" t="n">
        <x:f>ROW()-12</x:f>
        <x:v>232</x:v>
      </x:c>
      <x:c r="B244" s="31" t="n">
        <x:f>NORM.INV(RAND(),$B$5,$B$6)</x:f>
        <x:v>50.178821224596895</x:v>
      </x:c>
      <x:c r="C244" s="31" t="n">
        <x:f>$B$7+($B$8-$B$7)*RAND()</x:f>
        <x:v>30.2762041492065</x:v>
      </x:c>
      <x:c r="D244" s="31" t="n">
        <x:f>B244+C244</x:f>
        <x:v>80.4550253738034</x:v>
      </x:c>
      <x:c r="E244" s="34" t="n">
        <x:f>--(D244&gt;$B$9)</x:f>
        <x:v>1</x:v>
      </x:c>
      <x:c r="F244" s="2"/>
      <x:c r="G244" s="2"/>
      <x:c r="H244" s="2"/>
      <x:c r="I244" s="2"/>
      <x:c r="J244" s="2"/>
      <x:c r="K244" s="2"/>
      <x:c r="L244" s="2"/>
      <x:c r="M244" s="2"/>
      <x:c r="N244" s="2"/>
    </x:row>
    <x:row r="245">
      <x:c r="A245" s="34" t="n">
        <x:f>ROW()-12</x:f>
        <x:v>233</x:v>
      </x:c>
      <x:c r="B245" s="31" t="n">
        <x:f>NORM.INV(RAND(),$B$5,$B$6)</x:f>
        <x:v>49.880423206129635</x:v>
      </x:c>
      <x:c r="C245" s="31" t="n">
        <x:f>$B$7+($B$8-$B$7)*RAND()</x:f>
        <x:v>30.029618800263894</x:v>
      </x:c>
      <x:c r="D245" s="31" t="n">
        <x:f>B245+C245</x:f>
        <x:v>79.91004200639352</x:v>
      </x:c>
      <x:c r="E245" s="34" t="n">
        <x:f>--(D245&gt;$B$9)</x:f>
        <x:v>0</x:v>
      </x:c>
      <x:c r="F245" s="2"/>
      <x:c r="G245" s="2"/>
      <x:c r="H245" s="2"/>
      <x:c r="I245" s="2"/>
      <x:c r="J245" s="2"/>
      <x:c r="K245" s="2"/>
      <x:c r="L245" s="2"/>
      <x:c r="M245" s="2"/>
      <x:c r="N245" s="2"/>
    </x:row>
    <x:row r="246">
      <x:c r="A246" s="34" t="n">
        <x:f>ROW()-12</x:f>
        <x:v>234</x:v>
      </x:c>
      <x:c r="B246" s="31" t="n">
        <x:f>NORM.INV(RAND(),$B$5,$B$6)</x:f>
        <x:v>50.04525256764055</x:v>
      </x:c>
      <x:c r="C246" s="31" t="n">
        <x:f>$B$7+($B$8-$B$7)*RAND()</x:f>
        <x:v>29.772191505799434</x:v>
      </x:c>
      <x:c r="D246" s="31" t="n">
        <x:f>B246+C246</x:f>
        <x:v>79.81744407343999</x:v>
      </x:c>
      <x:c r="E246" s="34" t="n">
        <x:f>--(D246&gt;$B$9)</x:f>
        <x:v>0</x:v>
      </x:c>
      <x:c r="F246" s="2"/>
      <x:c r="G246" s="2"/>
      <x:c r="H246" s="2"/>
      <x:c r="I246" s="2"/>
      <x:c r="J246" s="2"/>
      <x:c r="K246" s="2"/>
      <x:c r="L246" s="2"/>
      <x:c r="M246" s="2"/>
      <x:c r="N246" s="2"/>
    </x:row>
    <x:row r="247">
      <x:c r="A247" s="34" t="n">
        <x:f>ROW()-12</x:f>
        <x:v>235</x:v>
      </x:c>
      <x:c r="B247" s="31" t="n">
        <x:f>NORM.INV(RAND(),$B$5,$B$6)</x:f>
        <x:v>50.01461237873874</x:v>
      </x:c>
      <x:c r="C247" s="31" t="n">
        <x:f>$B$7+($B$8-$B$7)*RAND()</x:f>
        <x:v>29.73217782671521</x:v>
      </x:c>
      <x:c r="D247" s="31" t="n">
        <x:f>B247+C247</x:f>
        <x:v>79.74679020545395</x:v>
      </x:c>
      <x:c r="E247" s="34" t="n">
        <x:f>--(D247&gt;$B$9)</x:f>
        <x:v>0</x:v>
      </x:c>
      <x:c r="F247" s="2"/>
      <x:c r="G247" s="2"/>
      <x:c r="H247" s="2"/>
      <x:c r="I247" s="2"/>
      <x:c r="J247" s="2"/>
      <x:c r="K247" s="2"/>
      <x:c r="L247" s="2"/>
      <x:c r="M247" s="2"/>
      <x:c r="N247" s="2"/>
    </x:row>
    <x:row r="248">
      <x:c r="A248" s="34" t="n">
        <x:f>ROW()-12</x:f>
        <x:v>236</x:v>
      </x:c>
      <x:c r="B248" s="31" t="n">
        <x:f>NORM.INV(RAND(),$B$5,$B$6)</x:f>
        <x:v>50.089886133157854</x:v>
      </x:c>
      <x:c r="C248" s="31" t="n">
        <x:f>$B$7+($B$8-$B$7)*RAND()</x:f>
        <x:v>29.85966670571099</x:v>
      </x:c>
      <x:c r="D248" s="31" t="n">
        <x:f>B248+C248</x:f>
        <x:v>79.94955283886884</x:v>
      </x:c>
      <x:c r="E248" s="34" t="n">
        <x:f>--(D248&gt;$B$9)</x:f>
        <x:v>0</x:v>
      </x:c>
      <x:c r="F248" s="2"/>
      <x:c r="G248" s="2"/>
      <x:c r="H248" s="2"/>
      <x:c r="I248" s="2"/>
      <x:c r="J248" s="2"/>
      <x:c r="K248" s="2"/>
      <x:c r="L248" s="2"/>
      <x:c r="M248" s="2"/>
      <x:c r="N248" s="2"/>
    </x:row>
    <x:row r="249">
      <x:c r="A249" s="34" t="n">
        <x:f>ROW()-12</x:f>
        <x:v>237</x:v>
      </x:c>
      <x:c r="B249" s="31" t="n">
        <x:f>NORM.INV(RAND(),$B$5,$B$6)</x:f>
        <x:v>49.78377281650352</x:v>
      </x:c>
      <x:c r="C249" s="31" t="n">
        <x:f>$B$7+($B$8-$B$7)*RAND()</x:f>
        <x:v>30.123532675876437</x:v>
      </x:c>
      <x:c r="D249" s="31" t="n">
        <x:f>B249+C249</x:f>
        <x:v>79.90730549237996</x:v>
      </x:c>
      <x:c r="E249" s="34" t="n">
        <x:f>--(D249&gt;$B$9)</x:f>
        <x:v>0</x:v>
      </x:c>
      <x:c r="F249" s="2"/>
      <x:c r="G249" s="2"/>
      <x:c r="H249" s="2"/>
      <x:c r="I249" s="2"/>
      <x:c r="J249" s="2"/>
      <x:c r="K249" s="2"/>
      <x:c r="L249" s="2"/>
      <x:c r="M249" s="2"/>
      <x:c r="N249" s="2"/>
    </x:row>
    <x:row r="250">
      <x:c r="A250" s="34" t="n">
        <x:f>ROW()-12</x:f>
        <x:v>238</x:v>
      </x:c>
      <x:c r="B250" s="31" t="n">
        <x:f>NORM.INV(RAND(),$B$5,$B$6)</x:f>
        <x:v>49.59763178506523</x:v>
      </x:c>
      <x:c r="C250" s="31" t="n">
        <x:f>$B$7+($B$8-$B$7)*RAND()</x:f>
        <x:v>29.811187353688954</x:v>
      </x:c>
      <x:c r="D250" s="31" t="n">
        <x:f>B250+C250</x:f>
        <x:v>79.40881913875418</x:v>
      </x:c>
      <x:c r="E250" s="34" t="n">
        <x:f>--(D250&gt;$B$9)</x:f>
        <x:v>0</x:v>
      </x:c>
      <x:c r="F250" s="2"/>
      <x:c r="G250" s="2"/>
      <x:c r="H250" s="2"/>
      <x:c r="I250" s="2"/>
      <x:c r="J250" s="2"/>
      <x:c r="K250" s="2"/>
      <x:c r="L250" s="2"/>
      <x:c r="M250" s="2"/>
      <x:c r="N250" s="2"/>
    </x:row>
    <x:row r="251">
      <x:c r="A251" s="34" t="n">
        <x:f>ROW()-12</x:f>
        <x:v>239</x:v>
      </x:c>
      <x:c r="B251" s="31" t="n">
        <x:f>NORM.INV(RAND(),$B$5,$B$6)</x:f>
        <x:v>49.92067845031963</x:v>
      </x:c>
      <x:c r="C251" s="31" t="n">
        <x:f>$B$7+($B$8-$B$7)*RAND()</x:f>
        <x:v>29.848352454380628</x:v>
      </x:c>
      <x:c r="D251" s="31" t="n">
        <x:f>B251+C251</x:f>
        <x:v>79.76903090470026</x:v>
      </x:c>
      <x:c r="E251" s="34" t="n">
        <x:f>--(D251&gt;$B$9)</x:f>
        <x:v>0</x:v>
      </x:c>
      <x:c r="F251" s="2"/>
      <x:c r="G251" s="2"/>
      <x:c r="H251" s="2"/>
      <x:c r="I251" s="2"/>
      <x:c r="J251" s="2"/>
      <x:c r="K251" s="2"/>
      <x:c r="L251" s="2"/>
      <x:c r="M251" s="2"/>
      <x:c r="N251" s="2"/>
    </x:row>
    <x:row r="252">
      <x:c r="A252" s="34" t="n">
        <x:f>ROW()-12</x:f>
        <x:v>240</x:v>
      </x:c>
      <x:c r="B252" s="31" t="n">
        <x:f>NORM.INV(RAND(),$B$5,$B$6)</x:f>
        <x:v>50.087840746276385</x:v>
      </x:c>
      <x:c r="C252" s="31" t="n">
        <x:f>$B$7+($B$8-$B$7)*RAND()</x:f>
        <x:v>29.726099617905515</x:v>
      </x:c>
      <x:c r="D252" s="31" t="n">
        <x:f>B252+C252</x:f>
        <x:v>79.8139403641819</x:v>
      </x:c>
      <x:c r="E252" s="34" t="n">
        <x:f>--(D252&gt;$B$9)</x:f>
        <x:v>0</x:v>
      </x:c>
      <x:c r="F252" s="2"/>
      <x:c r="G252" s="2"/>
      <x:c r="H252" s="2"/>
      <x:c r="I252" s="2"/>
      <x:c r="J252" s="2"/>
      <x:c r="K252" s="2"/>
      <x:c r="L252" s="2"/>
      <x:c r="M252" s="2"/>
      <x:c r="N252" s="2"/>
    </x:row>
    <x:row r="253">
      <x:c r="A253" s="34" t="n">
        <x:f>ROW()-12</x:f>
        <x:v>241</x:v>
      </x:c>
      <x:c r="B253" s="31" t="n">
        <x:f>NORM.INV(RAND(),$B$5,$B$6)</x:f>
        <x:v>49.9526774748501</x:v>
      </x:c>
      <x:c r="C253" s="31" t="n">
        <x:f>$B$7+($B$8-$B$7)*RAND()</x:f>
        <x:v>30.1349424758899</x:v>
      </x:c>
      <x:c r="D253" s="31" t="n">
        <x:f>B253+C253</x:f>
        <x:v>80.08761995073999</x:v>
      </x:c>
      <x:c r="E253" s="34" t="n">
        <x:f>--(D253&gt;$B$9)</x:f>
        <x:v>0</x:v>
      </x:c>
      <x:c r="F253" s="2"/>
      <x:c r="G253" s="2"/>
      <x:c r="H253" s="2"/>
      <x:c r="I253" s="2"/>
      <x:c r="J253" s="2"/>
      <x:c r="K253" s="2"/>
      <x:c r="L253" s="2"/>
      <x:c r="M253" s="2"/>
      <x:c r="N253" s="2"/>
    </x:row>
    <x:row r="254">
      <x:c r="A254" s="34" t="n">
        <x:f>ROW()-12</x:f>
        <x:v>242</x:v>
      </x:c>
      <x:c r="B254" s="31" t="n">
        <x:f>NORM.INV(RAND(),$B$5,$B$6)</x:f>
        <x:v>50.198528451820835</x:v>
      </x:c>
      <x:c r="C254" s="31" t="n">
        <x:f>$B$7+($B$8-$B$7)*RAND()</x:f>
        <x:v>30.08932736497641</x:v>
      </x:c>
      <x:c r="D254" s="31" t="n">
        <x:f>B254+C254</x:f>
        <x:v>80.28785581679725</x:v>
      </x:c>
      <x:c r="E254" s="34" t="n">
        <x:f>--(D254&gt;$B$9)</x:f>
        <x:v>0</x:v>
      </x:c>
      <x:c r="F254" s="2"/>
      <x:c r="G254" s="2"/>
      <x:c r="H254" s="2"/>
      <x:c r="I254" s="2"/>
      <x:c r="J254" s="2"/>
      <x:c r="K254" s="2"/>
      <x:c r="L254" s="2"/>
      <x:c r="M254" s="2"/>
      <x:c r="N254" s="2"/>
    </x:row>
    <x:row r="255">
      <x:c r="A255" s="34" t="n">
        <x:f>ROW()-12</x:f>
        <x:v>243</x:v>
      </x:c>
      <x:c r="B255" s="31" t="n">
        <x:f>NORM.INV(RAND(),$B$5,$B$6)</x:f>
        <x:v>50.105546410386765</x:v>
      </x:c>
      <x:c r="C255" s="31" t="n">
        <x:f>$B$7+($B$8-$B$7)*RAND()</x:f>
        <x:v>29.768140269056</x:v>
      </x:c>
      <x:c r="D255" s="31" t="n">
        <x:f>B255+C255</x:f>
        <x:v>79.87368667944277</x:v>
      </x:c>
      <x:c r="E255" s="34" t="n">
        <x:f>--(D255&gt;$B$9)</x:f>
        <x:v>0</x:v>
      </x:c>
      <x:c r="F255" s="2"/>
      <x:c r="G255" s="2"/>
      <x:c r="H255" s="2"/>
      <x:c r="I255" s="2"/>
      <x:c r="J255" s="2"/>
      <x:c r="K255" s="2"/>
      <x:c r="L255" s="2"/>
      <x:c r="M255" s="2"/>
      <x:c r="N255" s="2"/>
    </x:row>
    <x:row r="256">
      <x:c r="A256" s="34" t="n">
        <x:f>ROW()-12</x:f>
        <x:v>244</x:v>
      </x:c>
      <x:c r="B256" s="31" t="n">
        <x:f>NORM.INV(RAND(),$B$5,$B$6)</x:f>
        <x:v>49.92504204763124</x:v>
      </x:c>
      <x:c r="C256" s="31" t="n">
        <x:f>$B$7+($B$8-$B$7)*RAND()</x:f>
        <x:v>29.992429717572374</x:v>
      </x:c>
      <x:c r="D256" s="31" t="n">
        <x:f>B256+C256</x:f>
        <x:v>79.91747176520362</x:v>
      </x:c>
      <x:c r="E256" s="34" t="n">
        <x:f>--(D256&gt;$B$9)</x:f>
        <x:v>0</x:v>
      </x:c>
      <x:c r="F256" s="2"/>
      <x:c r="G256" s="2"/>
      <x:c r="H256" s="2"/>
      <x:c r="I256" s="2"/>
      <x:c r="J256" s="2"/>
      <x:c r="K256" s="2"/>
      <x:c r="L256" s="2"/>
      <x:c r="M256" s="2"/>
      <x:c r="N256" s="2"/>
    </x:row>
    <x:row r="257">
      <x:c r="A257" s="34" t="n">
        <x:f>ROW()-12</x:f>
        <x:v>245</x:v>
      </x:c>
      <x:c r="B257" s="31" t="n">
        <x:f>NORM.INV(RAND(),$B$5,$B$6)</x:f>
        <x:v>49.78248454365528</x:v>
      </x:c>
      <x:c r="C257" s="31" t="n">
        <x:f>$B$7+($B$8-$B$7)*RAND()</x:f>
        <x:v>30.041347070164512</x:v>
      </x:c>
      <x:c r="D257" s="31" t="n">
        <x:f>B257+C257</x:f>
        <x:v>79.82383161381979</x:v>
      </x:c>
      <x:c r="E257" s="34" t="n">
        <x:f>--(D257&gt;$B$9)</x:f>
        <x:v>0</x:v>
      </x:c>
      <x:c r="F257" s="2"/>
      <x:c r="G257" s="2"/>
      <x:c r="H257" s="2"/>
      <x:c r="I257" s="2"/>
      <x:c r="J257" s="2"/>
      <x:c r="K257" s="2"/>
      <x:c r="L257" s="2"/>
      <x:c r="M257" s="2"/>
      <x:c r="N257" s="2"/>
    </x:row>
    <x:row r="258">
      <x:c r="A258" s="34" t="n">
        <x:f>ROW()-12</x:f>
        <x:v>246</x:v>
      </x:c>
      <x:c r="B258" s="31" t="n">
        <x:f>NORM.INV(RAND(),$B$5,$B$6)</x:f>
        <x:v>49.92228735593309</x:v>
      </x:c>
      <x:c r="C258" s="31" t="n">
        <x:f>$B$7+($B$8-$B$7)*RAND()</x:f>
        <x:v>30.015425020817418</x:v>
      </x:c>
      <x:c r="D258" s="31" t="n">
        <x:f>B258+C258</x:f>
        <x:v>79.93771237675051</x:v>
      </x:c>
      <x:c r="E258" s="34" t="n">
        <x:f>--(D258&gt;$B$9)</x:f>
        <x:v>0</x:v>
      </x:c>
      <x:c r="F258" s="2"/>
      <x:c r="G258" s="2"/>
      <x:c r="H258" s="2"/>
      <x:c r="I258" s="2"/>
      <x:c r="J258" s="2"/>
      <x:c r="K258" s="2"/>
      <x:c r="L258" s="2"/>
      <x:c r="M258" s="2"/>
      <x:c r="N258" s="2"/>
    </x:row>
    <x:row r="259">
      <x:c r="A259" s="34" t="n">
        <x:f>ROW()-12</x:f>
        <x:v>247</x:v>
      </x:c>
      <x:c r="B259" s="31" t="n">
        <x:f>NORM.INV(RAND(),$B$5,$B$6)</x:f>
        <x:v>49.92779782437035</x:v>
      </x:c>
      <x:c r="C259" s="31" t="n">
        <x:f>$B$7+($B$8-$B$7)*RAND()</x:f>
        <x:v>30.299587863185373</x:v>
      </x:c>
      <x:c r="D259" s="31" t="n">
        <x:f>B259+C259</x:f>
        <x:v>80.22738568755572</x:v>
      </x:c>
      <x:c r="E259" s="34" t="n">
        <x:f>--(D259&gt;$B$9)</x:f>
        <x:v>0</x:v>
      </x:c>
      <x:c r="F259" s="2"/>
      <x:c r="G259" s="2"/>
      <x:c r="H259" s="2"/>
      <x:c r="I259" s="2"/>
      <x:c r="J259" s="2"/>
      <x:c r="K259" s="2"/>
      <x:c r="L259" s="2"/>
      <x:c r="M259" s="2"/>
      <x:c r="N259" s="2"/>
    </x:row>
    <x:row r="260">
      <x:c r="A260" s="34" t="n">
        <x:f>ROW()-12</x:f>
        <x:v>248</x:v>
      </x:c>
      <x:c r="B260" s="31" t="n">
        <x:f>NORM.INV(RAND(),$B$5,$B$6)</x:f>
        <x:v>49.913696522261574</x:v>
      </x:c>
      <x:c r="C260" s="31" t="n">
        <x:f>$B$7+($B$8-$B$7)*RAND()</x:f>
        <x:v>30.25013999305652</x:v>
      </x:c>
      <x:c r="D260" s="31" t="n">
        <x:f>B260+C260</x:f>
        <x:v>80.1638365153181</x:v>
      </x:c>
      <x:c r="E260" s="34" t="n">
        <x:f>--(D260&gt;$B$9)</x:f>
        <x:v>0</x:v>
      </x:c>
      <x:c r="F260" s="2"/>
      <x:c r="G260" s="2"/>
      <x:c r="H260" s="2"/>
      <x:c r="I260" s="2"/>
      <x:c r="J260" s="2"/>
      <x:c r="K260" s="2"/>
      <x:c r="L260" s="2"/>
      <x:c r="M260" s="2"/>
      <x:c r="N260" s="2"/>
    </x:row>
    <x:row r="261">
      <x:c r="A261" s="34" t="n">
        <x:f>ROW()-12</x:f>
        <x:v>249</x:v>
      </x:c>
      <x:c r="B261" s="31" t="n">
        <x:f>NORM.INV(RAND(),$B$5,$B$6)</x:f>
        <x:v>49.88678891855425</x:v>
      </x:c>
      <x:c r="C261" s="31" t="n">
        <x:f>$B$7+($B$8-$B$7)*RAND()</x:f>
        <x:v>30.094776158716268</x:v>
      </x:c>
      <x:c r="D261" s="31" t="n">
        <x:f>B261+C261</x:f>
        <x:v>79.98156507727052</x:v>
      </x:c>
      <x:c r="E261" s="34" t="n">
        <x:f>--(D261&gt;$B$9)</x:f>
        <x:v>0</x:v>
      </x:c>
      <x:c r="F261" s="2"/>
      <x:c r="G261" s="2"/>
      <x:c r="H261" s="2"/>
      <x:c r="I261" s="2"/>
      <x:c r="J261" s="2"/>
      <x:c r="K261" s="2"/>
      <x:c r="L261" s="2"/>
      <x:c r="M261" s="2"/>
      <x:c r="N261" s="2"/>
    </x:row>
    <x:row r="262">
      <x:c r="A262" s="34" t="n">
        <x:f>ROW()-12</x:f>
        <x:v>250</x:v>
      </x:c>
      <x:c r="B262" s="31" t="n">
        <x:f>NORM.INV(RAND(),$B$5,$B$6)</x:f>
        <x:v>49.974357955948406</x:v>
      </x:c>
      <x:c r="C262" s="31" t="n">
        <x:f>$B$7+($B$8-$B$7)*RAND()</x:f>
        <x:v>29.787546973557312</x:v>
      </x:c>
      <x:c r="D262" s="31" t="n">
        <x:f>B262+C262</x:f>
        <x:v>79.76190492950572</x:v>
      </x:c>
      <x:c r="E262" s="34" t="n">
        <x:f>--(D262&gt;$B$9)</x:f>
        <x:v>0</x:v>
      </x:c>
      <x:c r="F262" s="2"/>
      <x:c r="G262" s="2"/>
      <x:c r="H262" s="2"/>
      <x:c r="I262" s="2"/>
      <x:c r="J262" s="2"/>
      <x:c r="K262" s="2"/>
      <x:c r="L262" s="2"/>
      <x:c r="M262" s="2"/>
      <x:c r="N262" s="2"/>
    </x:row>
    <x:row r="263">
      <x:c r="A263" s="34" t="n">
        <x:f>ROW()-12</x:f>
        <x:v>251</x:v>
      </x:c>
      <x:c r="B263" s="31" t="n">
        <x:f>NORM.INV(RAND(),$B$5,$B$6)</x:f>
        <x:v>49.962956580496225</x:v>
      </x:c>
      <x:c r="C263" s="31" t="n">
        <x:f>$B$7+($B$8-$B$7)*RAND()</x:f>
        <x:v>29.81311824845503</x:v>
      </x:c>
      <x:c r="D263" s="31" t="n">
        <x:f>B263+C263</x:f>
        <x:v>79.77607482895125</x:v>
      </x:c>
      <x:c r="E263" s="34" t="n">
        <x:f>--(D263&gt;$B$9)</x:f>
        <x:v>0</x:v>
      </x:c>
      <x:c r="F263" s="2"/>
      <x:c r="G263" s="2"/>
      <x:c r="H263" s="2"/>
      <x:c r="I263" s="2"/>
      <x:c r="J263" s="2"/>
      <x:c r="K263" s="2"/>
      <x:c r="L263" s="2"/>
      <x:c r="M263" s="2"/>
      <x:c r="N263" s="2"/>
    </x:row>
    <x:row r="264">
      <x:c r="A264" s="34" t="n">
        <x:f>ROW()-12</x:f>
        <x:v>252</x:v>
      </x:c>
      <x:c r="B264" s="31" t="n">
        <x:f>NORM.INV(RAND(),$B$5,$B$6)</x:f>
        <x:v>49.992401593217664</x:v>
      </x:c>
      <x:c r="C264" s="31" t="n">
        <x:f>$B$7+($B$8-$B$7)*RAND()</x:f>
        <x:v>30.067605510099735</x:v>
      </x:c>
      <x:c r="D264" s="31" t="n">
        <x:f>B264+C264</x:f>
        <x:v>80.0600071033174</x:v>
      </x:c>
      <x:c r="E264" s="34" t="n">
        <x:f>--(D264&gt;$B$9)</x:f>
        <x:v>0</x:v>
      </x:c>
      <x:c r="F264" s="2"/>
      <x:c r="G264" s="2"/>
      <x:c r="H264" s="2"/>
      <x:c r="I264" s="2"/>
      <x:c r="J264" s="2"/>
      <x:c r="K264" s="2"/>
      <x:c r="L264" s="2"/>
      <x:c r="M264" s="2"/>
      <x:c r="N264" s="2"/>
    </x:row>
    <x:row r="265">
      <x:c r="A265" s="34" t="n">
        <x:f>ROW()-12</x:f>
        <x:v>253</x:v>
      </x:c>
      <x:c r="B265" s="31" t="n">
        <x:f>NORM.INV(RAND(),$B$5,$B$6)</x:f>
        <x:v>50.04442148099707</x:v>
      </x:c>
      <x:c r="C265" s="31" t="n">
        <x:f>$B$7+($B$8-$B$7)*RAND()</x:f>
        <x:v>30.192462265078397</x:v>
      </x:c>
      <x:c r="D265" s="31" t="n">
        <x:f>B265+C265</x:f>
        <x:v>80.23688374607548</x:v>
      </x:c>
      <x:c r="E265" s="34" t="n">
        <x:f>--(D265&gt;$B$9)</x:f>
        <x:v>0</x:v>
      </x:c>
      <x:c r="F265" s="2"/>
      <x:c r="G265" s="2"/>
      <x:c r="H265" s="2"/>
      <x:c r="I265" s="2"/>
      <x:c r="J265" s="2"/>
      <x:c r="K265" s="2"/>
      <x:c r="L265" s="2"/>
      <x:c r="M265" s="2"/>
      <x:c r="N265" s="2"/>
    </x:row>
    <x:row r="266">
      <x:c r="A266" s="34" t="n">
        <x:f>ROW()-12</x:f>
        <x:v>254</x:v>
      </x:c>
      <x:c r="B266" s="31" t="n">
        <x:f>NORM.INV(RAND(),$B$5,$B$6)</x:f>
        <x:v>49.76617113856972</x:v>
      </x:c>
      <x:c r="C266" s="31" t="n">
        <x:f>$B$7+($B$8-$B$7)*RAND()</x:f>
        <x:v>29.97896291438986</x:v>
      </x:c>
      <x:c r="D266" s="31" t="n">
        <x:f>B266+C266</x:f>
        <x:v>79.74513405295957</x:v>
      </x:c>
      <x:c r="E266" s="34" t="n">
        <x:f>--(D266&gt;$B$9)</x:f>
        <x:v>0</x:v>
      </x:c>
      <x:c r="F266" s="2"/>
      <x:c r="G266" s="2"/>
      <x:c r="H266" s="2"/>
      <x:c r="I266" s="2"/>
      <x:c r="J266" s="2"/>
      <x:c r="K266" s="2"/>
      <x:c r="L266" s="2"/>
      <x:c r="M266" s="2"/>
      <x:c r="N266" s="2"/>
    </x:row>
    <x:row r="267">
      <x:c r="A267" s="34" t="n">
        <x:f>ROW()-12</x:f>
        <x:v>255</x:v>
      </x:c>
      <x:c r="B267" s="31" t="n">
        <x:f>NORM.INV(RAND(),$B$5,$B$6)</x:f>
        <x:v>50.0825943199742</x:v>
      </x:c>
      <x:c r="C267" s="31" t="n">
        <x:f>$B$7+($B$8-$B$7)*RAND()</x:f>
        <x:v>29.908160304404134</x:v>
      </x:c>
      <x:c r="D267" s="31" t="n">
        <x:f>B267+C267</x:f>
        <x:v>79.99075462437833</x:v>
      </x:c>
      <x:c r="E267" s="34" t="n">
        <x:f>--(D267&gt;$B$9)</x:f>
        <x:v>0</x:v>
      </x:c>
      <x:c r="F267" s="2"/>
      <x:c r="G267" s="2"/>
      <x:c r="H267" s="2"/>
      <x:c r="I267" s="2"/>
      <x:c r="J267" s="2"/>
      <x:c r="K267" s="2"/>
      <x:c r="L267" s="2"/>
      <x:c r="M267" s="2"/>
      <x:c r="N267" s="2"/>
    </x:row>
    <x:row r="268">
      <x:c r="A268" s="34" t="n">
        <x:f>ROW()-12</x:f>
        <x:v>256</x:v>
      </x:c>
      <x:c r="B268" s="31" t="n">
        <x:f>NORM.INV(RAND(),$B$5,$B$6)</x:f>
        <x:v>49.710570498458104</x:v>
      </x:c>
      <x:c r="C268" s="31" t="n">
        <x:f>$B$7+($B$8-$B$7)*RAND()</x:f>
        <x:v>29.890583359782923</x:v>
      </x:c>
      <x:c r="D268" s="31" t="n">
        <x:f>B268+C268</x:f>
        <x:v>79.60115385824102</x:v>
      </x:c>
      <x:c r="E268" s="34" t="n">
        <x:f>--(D268&gt;$B$9)</x:f>
        <x:v>0</x:v>
      </x:c>
      <x:c r="F268" s="2"/>
      <x:c r="G268" s="2"/>
      <x:c r="H268" s="2"/>
      <x:c r="I268" s="2"/>
      <x:c r="J268" s="2"/>
      <x:c r="K268" s="2"/>
      <x:c r="L268" s="2"/>
      <x:c r="M268" s="2"/>
      <x:c r="N268" s="2"/>
    </x:row>
    <x:row r="269">
      <x:c r="A269" s="34" t="n">
        <x:f>ROW()-12</x:f>
        <x:v>257</x:v>
      </x:c>
      <x:c r="B269" s="31" t="n">
        <x:f>NORM.INV(RAND(),$B$5,$B$6)</x:f>
        <x:v>49.969981136265666</x:v>
      </x:c>
      <x:c r="C269" s="31" t="n">
        <x:f>$B$7+($B$8-$B$7)*RAND()</x:f>
        <x:v>30.01632646754348</x:v>
      </x:c>
      <x:c r="D269" s="31" t="n">
        <x:f>B269+C269</x:f>
        <x:v>79.98630760380914</x:v>
      </x:c>
      <x:c r="E269" s="34" t="n">
        <x:f>--(D269&gt;$B$9)</x:f>
        <x:v>0</x:v>
      </x:c>
      <x:c r="F269" s="2"/>
      <x:c r="G269" s="2"/>
      <x:c r="H269" s="2"/>
      <x:c r="I269" s="2"/>
      <x:c r="J269" s="2"/>
      <x:c r="K269" s="2"/>
      <x:c r="L269" s="2"/>
      <x:c r="M269" s="2"/>
      <x:c r="N269" s="2"/>
    </x:row>
    <x:row r="270">
      <x:c r="A270" s="34" t="n">
        <x:f>ROW()-12</x:f>
        <x:v>258</x:v>
      </x:c>
      <x:c r="B270" s="31" t="n">
        <x:f>NORM.INV(RAND(),$B$5,$B$6)</x:f>
        <x:v>49.845299820282634</x:v>
      </x:c>
      <x:c r="C270" s="31" t="n">
        <x:f>$B$7+($B$8-$B$7)*RAND()</x:f>
        <x:v>29.910648433383386</x:v>
      </x:c>
      <x:c r="D270" s="31" t="n">
        <x:f>B270+C270</x:f>
        <x:v>79.75594825366602</x:v>
      </x:c>
      <x:c r="E270" s="34" t="n">
        <x:f>--(D270&gt;$B$9)</x:f>
        <x:v>0</x:v>
      </x:c>
      <x:c r="F270" s="2"/>
      <x:c r="G270" s="2"/>
      <x:c r="H270" s="2"/>
      <x:c r="I270" s="2"/>
      <x:c r="J270" s="2"/>
      <x:c r="K270" s="2"/>
      <x:c r="L270" s="2"/>
      <x:c r="M270" s="2"/>
      <x:c r="N270" s="2"/>
    </x:row>
    <x:row r="271">
      <x:c r="A271" s="34" t="n">
        <x:f>ROW()-12</x:f>
        <x:v>259</x:v>
      </x:c>
      <x:c r="B271" s="31" t="n">
        <x:f>NORM.INV(RAND(),$B$5,$B$6)</x:f>
        <x:v>50.066050504777685</x:v>
      </x:c>
      <x:c r="C271" s="31" t="n">
        <x:f>$B$7+($B$8-$B$7)*RAND()</x:f>
        <x:v>30.20165190951509</x:v>
      </x:c>
      <x:c r="D271" s="31" t="n">
        <x:f>B271+C271</x:f>
        <x:v>80.26770241429277</x:v>
      </x:c>
      <x:c r="E271" s="34" t="n">
        <x:f>--(D271&gt;$B$9)</x:f>
        <x:v>0</x:v>
      </x:c>
      <x:c r="F271" s="2"/>
      <x:c r="G271" s="2"/>
      <x:c r="H271" s="2"/>
      <x:c r="I271" s="2"/>
      <x:c r="J271" s="2"/>
      <x:c r="K271" s="2"/>
      <x:c r="L271" s="2"/>
      <x:c r="M271" s="2"/>
      <x:c r="N271" s="2"/>
    </x:row>
    <x:row r="272">
      <x:c r="A272" s="34" t="n">
        <x:f>ROW()-12</x:f>
        <x:v>260</x:v>
      </x:c>
      <x:c r="B272" s="31" t="n">
        <x:f>NORM.INV(RAND(),$B$5,$B$6)</x:f>
        <x:v>49.88443197028372</x:v>
      </x:c>
      <x:c r="C272" s="31" t="n">
        <x:f>$B$7+($B$8-$B$7)*RAND()</x:f>
        <x:v>29.741264435215378</x:v>
      </x:c>
      <x:c r="D272" s="31" t="n">
        <x:f>B272+C272</x:f>
        <x:v>79.6256964054991</x:v>
      </x:c>
      <x:c r="E272" s="34" t="n">
        <x:f>--(D272&gt;$B$9)</x:f>
        <x:v>0</x:v>
      </x:c>
      <x:c r="F272" s="2"/>
      <x:c r="G272" s="2"/>
      <x:c r="H272" s="2"/>
      <x:c r="I272" s="2"/>
      <x:c r="J272" s="2"/>
      <x:c r="K272" s="2"/>
      <x:c r="L272" s="2"/>
      <x:c r="M272" s="2"/>
      <x:c r="N272" s="2"/>
    </x:row>
    <x:row r="273">
      <x:c r="A273" s="34" t="n">
        <x:f>ROW()-12</x:f>
        <x:v>261</x:v>
      </x:c>
      <x:c r="B273" s="31" t="n">
        <x:f>NORM.INV(RAND(),$B$5,$B$6)</x:f>
        <x:v>50.00444861164967</x:v>
      </x:c>
      <x:c r="C273" s="31" t="n">
        <x:f>$B$7+($B$8-$B$7)*RAND()</x:f>
        <x:v>29.788079301088217</x:v>
      </x:c>
      <x:c r="D273" s="31" t="n">
        <x:f>B273+C273</x:f>
        <x:v>79.79252791273788</x:v>
      </x:c>
      <x:c r="E273" s="34" t="n">
        <x:f>--(D273&gt;$B$9)</x:f>
        <x:v>0</x:v>
      </x:c>
      <x:c r="F273" s="2"/>
      <x:c r="G273" s="2"/>
      <x:c r="H273" s="2"/>
      <x:c r="I273" s="2"/>
      <x:c r="J273" s="2"/>
      <x:c r="K273" s="2"/>
      <x:c r="L273" s="2"/>
      <x:c r="M273" s="2"/>
      <x:c r="N273" s="2"/>
    </x:row>
    <x:row r="274">
      <x:c r="A274" s="34" t="n">
        <x:f>ROW()-12</x:f>
        <x:v>262</x:v>
      </x:c>
      <x:c r="B274" s="31" t="n">
        <x:f>NORM.INV(RAND(),$B$5,$B$6)</x:f>
        <x:v>50.03504043612571</x:v>
      </x:c>
      <x:c r="C274" s="31" t="n">
        <x:f>$B$7+($B$8-$B$7)*RAND()</x:f>
        <x:v>29.892991476043772</x:v>
      </x:c>
      <x:c r="D274" s="31" t="n">
        <x:f>B274+C274</x:f>
        <x:v>79.92803191216949</x:v>
      </x:c>
      <x:c r="E274" s="34" t="n">
        <x:f>--(D274&gt;$B$9)</x:f>
        <x:v>0</x:v>
      </x:c>
      <x:c r="F274" s="2"/>
      <x:c r="G274" s="2"/>
      <x:c r="H274" s="2"/>
      <x:c r="I274" s="2"/>
      <x:c r="J274" s="2"/>
      <x:c r="K274" s="2"/>
      <x:c r="L274" s="2"/>
      <x:c r="M274" s="2"/>
      <x:c r="N274" s="2"/>
    </x:row>
    <x:row r="275">
      <x:c r="A275" s="34" t="n">
        <x:f>ROW()-12</x:f>
        <x:v>263</x:v>
      </x:c>
      <x:c r="B275" s="31" t="n">
        <x:f>NORM.INV(RAND(),$B$5,$B$6)</x:f>
        <x:v>50.21394604649506</x:v>
      </x:c>
      <x:c r="C275" s="31" t="n">
        <x:f>$B$7+($B$8-$B$7)*RAND()</x:f>
        <x:v>29.83451244644438</x:v>
      </x:c>
      <x:c r="D275" s="31" t="n">
        <x:f>B275+C275</x:f>
        <x:v>80.04845849293943</x:v>
      </x:c>
      <x:c r="E275" s="34" t="n">
        <x:f>--(D275&gt;$B$9)</x:f>
        <x:v>0</x:v>
      </x:c>
      <x:c r="F275" s="2"/>
      <x:c r="G275" s="2"/>
      <x:c r="H275" s="2"/>
      <x:c r="I275" s="2"/>
      <x:c r="J275" s="2"/>
      <x:c r="K275" s="2"/>
      <x:c r="L275" s="2"/>
      <x:c r="M275" s="2"/>
      <x:c r="N275" s="2"/>
    </x:row>
    <x:row r="276">
      <x:c r="A276" s="34" t="n">
        <x:f>ROW()-12</x:f>
        <x:v>264</x:v>
      </x:c>
      <x:c r="B276" s="31" t="n">
        <x:f>NORM.INV(RAND(),$B$5,$B$6)</x:f>
        <x:v>50.12382003499368</x:v>
      </x:c>
      <x:c r="C276" s="31" t="n">
        <x:f>$B$7+($B$8-$B$7)*RAND()</x:f>
        <x:v>30.234181132404885</x:v>
      </x:c>
      <x:c r="D276" s="31" t="n">
        <x:f>B276+C276</x:f>
        <x:v>80.35800116739856</x:v>
      </x:c>
      <x:c r="E276" s="34" t="n">
        <x:f>--(D276&gt;$B$9)</x:f>
        <x:v>0</x:v>
      </x:c>
      <x:c r="F276" s="2"/>
      <x:c r="G276" s="2"/>
      <x:c r="H276" s="2"/>
      <x:c r="I276" s="2"/>
      <x:c r="J276" s="2"/>
      <x:c r="K276" s="2"/>
      <x:c r="L276" s="2"/>
      <x:c r="M276" s="2"/>
      <x:c r="N276" s="2"/>
    </x:row>
    <x:row r="277">
      <x:c r="A277" s="34" t="n">
        <x:f>ROW()-12</x:f>
        <x:v>265</x:v>
      </x:c>
      <x:c r="B277" s="31" t="n">
        <x:f>NORM.INV(RAND(),$B$5,$B$6)</x:f>
        <x:v>50.30470154525312</x:v>
      </x:c>
      <x:c r="C277" s="31" t="n">
        <x:f>$B$7+($B$8-$B$7)*RAND()</x:f>
        <x:v>30.091525518199933</x:v>
      </x:c>
      <x:c r="D277" s="31" t="n">
        <x:f>B277+C277</x:f>
        <x:v>80.39622706345305</x:v>
      </x:c>
      <x:c r="E277" s="34" t="n">
        <x:f>--(D277&gt;$B$9)</x:f>
        <x:v>0</x:v>
      </x:c>
      <x:c r="F277" s="2"/>
      <x:c r="G277" s="2"/>
      <x:c r="H277" s="2"/>
      <x:c r="I277" s="2"/>
      <x:c r="J277" s="2"/>
      <x:c r="K277" s="2"/>
      <x:c r="L277" s="2"/>
      <x:c r="M277" s="2"/>
      <x:c r="N277" s="2"/>
    </x:row>
    <x:row r="278">
      <x:c r="A278" s="34" t="n">
        <x:f>ROW()-12</x:f>
        <x:v>266</x:v>
      </x:c>
      <x:c r="B278" s="31" t="n">
        <x:f>NORM.INV(RAND(),$B$5,$B$6)</x:f>
        <x:v>50.084878628669344</x:v>
      </x:c>
      <x:c r="C278" s="31" t="n">
        <x:f>$B$7+($B$8-$B$7)*RAND()</x:f>
        <x:v>30.031617363990346</x:v>
      </x:c>
      <x:c r="D278" s="31" t="n">
        <x:f>B278+C278</x:f>
        <x:v>80.1164959926597</x:v>
      </x:c>
      <x:c r="E278" s="34" t="n">
        <x:f>--(D278&gt;$B$9)</x:f>
        <x:v>0</x:v>
      </x:c>
      <x:c r="F278" s="2"/>
      <x:c r="G278" s="2"/>
      <x:c r="H278" s="2"/>
      <x:c r="I278" s="2"/>
      <x:c r="J278" s="2"/>
      <x:c r="K278" s="2"/>
      <x:c r="L278" s="2"/>
      <x:c r="M278" s="2"/>
      <x:c r="N278" s="2"/>
    </x:row>
    <x:row r="279">
      <x:c r="A279" s="34" t="n">
        <x:f>ROW()-12</x:f>
        <x:v>267</x:v>
      </x:c>
      <x:c r="B279" s="31" t="n">
        <x:f>NORM.INV(RAND(),$B$5,$B$6)</x:f>
        <x:v>50.004872327851515</x:v>
      </x:c>
      <x:c r="C279" s="31" t="n">
        <x:f>$B$7+($B$8-$B$7)*RAND()</x:f>
        <x:v>29.82390254400932</x:v>
      </x:c>
      <x:c r="D279" s="31" t="n">
        <x:f>B279+C279</x:f>
        <x:v>79.82877487186084</x:v>
      </x:c>
      <x:c r="E279" s="34" t="n">
        <x:f>--(D279&gt;$B$9)</x:f>
        <x:v>0</x:v>
      </x:c>
      <x:c r="F279" s="2"/>
      <x:c r="G279" s="2"/>
      <x:c r="H279" s="2"/>
      <x:c r="I279" s="2"/>
      <x:c r="J279" s="2"/>
      <x:c r="K279" s="2"/>
      <x:c r="L279" s="2"/>
      <x:c r="M279" s="2"/>
      <x:c r="N279" s="2"/>
    </x:row>
    <x:row r="280">
      <x:c r="A280" s="34" t="n">
        <x:f>ROW()-12</x:f>
        <x:v>268</x:v>
      </x:c>
      <x:c r="B280" s="31" t="n">
        <x:f>NORM.INV(RAND(),$B$5,$B$6)</x:f>
        <x:v>49.82406947185248</x:v>
      </x:c>
      <x:c r="C280" s="31" t="n">
        <x:f>$B$7+($B$8-$B$7)*RAND()</x:f>
        <x:v>29.840407527130857</x:v>
      </x:c>
      <x:c r="D280" s="31" t="n">
        <x:f>B280+C280</x:f>
        <x:v>79.66447699898333</x:v>
      </x:c>
      <x:c r="E280" s="34" t="n">
        <x:f>--(D280&gt;$B$9)</x:f>
        <x:v>0</x:v>
      </x:c>
      <x:c r="F280" s="2"/>
      <x:c r="G280" s="2"/>
      <x:c r="H280" s="2"/>
      <x:c r="I280" s="2"/>
      <x:c r="J280" s="2"/>
      <x:c r="K280" s="2"/>
      <x:c r="L280" s="2"/>
      <x:c r="M280" s="2"/>
      <x:c r="N280" s="2"/>
    </x:row>
    <x:row r="281">
      <x:c r="A281" s="34" t="n">
        <x:f>ROW()-12</x:f>
        <x:v>269</x:v>
      </x:c>
      <x:c r="B281" s="31" t="n">
        <x:f>NORM.INV(RAND(),$B$5,$B$6)</x:f>
        <x:v>50.02004898843629</x:v>
      </x:c>
      <x:c r="C281" s="31" t="n">
        <x:f>$B$7+($B$8-$B$7)*RAND()</x:f>
        <x:v>29.71802966832632</x:v>
      </x:c>
      <x:c r="D281" s="31" t="n">
        <x:f>B281+C281</x:f>
        <x:v>79.73807865676261</x:v>
      </x:c>
      <x:c r="E281" s="34" t="n">
        <x:f>--(D281&gt;$B$9)</x:f>
        <x:v>0</x:v>
      </x:c>
      <x:c r="F281" s="2"/>
      <x:c r="G281" s="2"/>
      <x:c r="H281" s="2"/>
      <x:c r="I281" s="2"/>
      <x:c r="J281" s="2"/>
      <x:c r="K281" s="2"/>
      <x:c r="L281" s="2"/>
      <x:c r="M281" s="2"/>
      <x:c r="N281" s="2"/>
    </x:row>
    <x:row r="282">
      <x:c r="A282" s="34" t="n">
        <x:f>ROW()-12</x:f>
        <x:v>270</x:v>
      </x:c>
      <x:c r="B282" s="31" t="n">
        <x:f>NORM.INV(RAND(),$B$5,$B$6)</x:f>
        <x:v>49.79120297143102</x:v>
      </x:c>
      <x:c r="C282" s="31" t="n">
        <x:f>$B$7+($B$8-$B$7)*RAND()</x:f>
        <x:v>30.293455535571063</x:v>
      </x:c>
      <x:c r="D282" s="31" t="n">
        <x:f>B282+C282</x:f>
        <x:v>80.08465850700208</x:v>
      </x:c>
      <x:c r="E282" s="34" t="n">
        <x:f>--(D282&gt;$B$9)</x:f>
        <x:v>0</x:v>
      </x:c>
      <x:c r="F282" s="2"/>
      <x:c r="G282" s="2"/>
      <x:c r="H282" s="2"/>
      <x:c r="I282" s="2"/>
      <x:c r="J282" s="2"/>
      <x:c r="K282" s="2"/>
      <x:c r="L282" s="2"/>
      <x:c r="M282" s="2"/>
      <x:c r="N282" s="2"/>
    </x:row>
    <x:row r="283">
      <x:c r="A283" s="34" t="n">
        <x:f>ROW()-12</x:f>
        <x:v>271</x:v>
      </x:c>
      <x:c r="B283" s="31" t="n">
        <x:f>NORM.INV(RAND(),$B$5,$B$6)</x:f>
        <x:v>49.8952845026444</x:v>
      </x:c>
      <x:c r="C283" s="31" t="n">
        <x:f>$B$7+($B$8-$B$7)*RAND()</x:f>
        <x:v>30.237504896471208</x:v>
      </x:c>
      <x:c r="D283" s="31" t="n">
        <x:f>B283+C283</x:f>
        <x:v>80.13278939911561</x:v>
      </x:c>
      <x:c r="E283" s="34" t="n">
        <x:f>--(D283&gt;$B$9)</x:f>
        <x:v>0</x:v>
      </x:c>
      <x:c r="F283" s="2"/>
      <x:c r="G283" s="2"/>
      <x:c r="H283" s="2"/>
      <x:c r="I283" s="2"/>
      <x:c r="J283" s="2"/>
      <x:c r="K283" s="2"/>
      <x:c r="L283" s="2"/>
      <x:c r="M283" s="2"/>
      <x:c r="N283" s="2"/>
    </x:row>
    <x:row r="284">
      <x:c r="A284" s="34" t="n">
        <x:f>ROW()-12</x:f>
        <x:v>272</x:v>
      </x:c>
      <x:c r="B284" s="31" t="n">
        <x:f>NORM.INV(RAND(),$B$5,$B$6)</x:f>
        <x:v>49.841218529134615</x:v>
      </x:c>
      <x:c r="C284" s="31" t="n">
        <x:f>$B$7+($B$8-$B$7)*RAND()</x:f>
        <x:v>30.071360101012303</x:v>
      </x:c>
      <x:c r="D284" s="31" t="n">
        <x:f>B284+C284</x:f>
        <x:v>79.91257863014692</x:v>
      </x:c>
      <x:c r="E284" s="34" t="n">
        <x:f>--(D284&gt;$B$9)</x:f>
        <x:v>0</x:v>
      </x:c>
      <x:c r="F284" s="2"/>
      <x:c r="G284" s="2"/>
      <x:c r="H284" s="2"/>
      <x:c r="I284" s="2"/>
      <x:c r="J284" s="2"/>
      <x:c r="K284" s="2"/>
      <x:c r="L284" s="2"/>
      <x:c r="M284" s="2"/>
      <x:c r="N284" s="2"/>
    </x:row>
    <x:row r="285">
      <x:c r="A285" s="34" t="n">
        <x:f>ROW()-12</x:f>
        <x:v>273</x:v>
      </x:c>
      <x:c r="B285" s="31" t="n">
        <x:f>NORM.INV(RAND(),$B$5,$B$6)</x:f>
        <x:v>50.12554133565338</x:v>
      </x:c>
      <x:c r="C285" s="31" t="n">
        <x:f>$B$7+($B$8-$B$7)*RAND()</x:f>
        <x:v>29.791462780944457</x:v>
      </x:c>
      <x:c r="D285" s="31" t="n">
        <x:f>B285+C285</x:f>
        <x:v>79.91700411659784</x:v>
      </x:c>
      <x:c r="E285" s="34" t="n">
        <x:f>--(D285&gt;$B$9)</x:f>
        <x:v>0</x:v>
      </x:c>
      <x:c r="F285" s="2"/>
      <x:c r="G285" s="2"/>
      <x:c r="H285" s="2"/>
      <x:c r="I285" s="2"/>
      <x:c r="J285" s="2"/>
      <x:c r="K285" s="2"/>
      <x:c r="L285" s="2"/>
      <x:c r="M285" s="2"/>
      <x:c r="N285" s="2"/>
    </x:row>
    <x:row r="286">
      <x:c r="A286" s="34" t="n">
        <x:f>ROW()-12</x:f>
        <x:v>274</x:v>
      </x:c>
      <x:c r="B286" s="31" t="n">
        <x:f>NORM.INV(RAND(),$B$5,$B$6)</x:f>
        <x:v>49.99167849813894</x:v>
      </x:c>
      <x:c r="C286" s="31" t="n">
        <x:f>$B$7+($B$8-$B$7)*RAND()</x:f>
        <x:v>29.868721961565768</x:v>
      </x:c>
      <x:c r="D286" s="31" t="n">
        <x:f>B286+C286</x:f>
        <x:v>79.8604004597047</x:v>
      </x:c>
      <x:c r="E286" s="34" t="n">
        <x:f>--(D286&gt;$B$9)</x:f>
        <x:v>0</x:v>
      </x:c>
      <x:c r="F286" s="2"/>
      <x:c r="G286" s="2"/>
      <x:c r="H286" s="2"/>
      <x:c r="I286" s="2"/>
      <x:c r="J286" s="2"/>
      <x:c r="K286" s="2"/>
      <x:c r="L286" s="2"/>
      <x:c r="M286" s="2"/>
      <x:c r="N286" s="2"/>
    </x:row>
    <x:row r="287">
      <x:c r="A287" s="34" t="n">
        <x:f>ROW()-12</x:f>
        <x:v>275</x:v>
      </x:c>
      <x:c r="B287" s="31" t="n">
        <x:f>NORM.INV(RAND(),$B$5,$B$6)</x:f>
        <x:v>49.968491761554574</x:v>
      </x:c>
      <x:c r="C287" s="31" t="n">
        <x:f>$B$7+($B$8-$B$7)*RAND()</x:f>
        <x:v>29.89646717547315</x:v>
      </x:c>
      <x:c r="D287" s="31" t="n">
        <x:f>B287+C287</x:f>
        <x:v>79.86495893702772</x:v>
      </x:c>
      <x:c r="E287" s="34" t="n">
        <x:f>--(D287&gt;$B$9)</x:f>
        <x:v>0</x:v>
      </x:c>
      <x:c r="F287" s="2"/>
      <x:c r="G287" s="2"/>
      <x:c r="H287" s="2"/>
      <x:c r="I287" s="2"/>
      <x:c r="J287" s="2"/>
      <x:c r="K287" s="2"/>
      <x:c r="L287" s="2"/>
      <x:c r="M287" s="2"/>
      <x:c r="N287" s="2"/>
    </x:row>
    <x:row r="288">
      <x:c r="A288" s="34" t="n">
        <x:f>ROW()-12</x:f>
        <x:v>276</x:v>
      </x:c>
      <x:c r="B288" s="31" t="n">
        <x:f>NORM.INV(RAND(),$B$5,$B$6)</x:f>
        <x:v>50.281601731539496</x:v>
      </x:c>
      <x:c r="C288" s="31" t="n">
        <x:f>$B$7+($B$8-$B$7)*RAND()</x:f>
        <x:v>29.87627036844532</x:v>
      </x:c>
      <x:c r="D288" s="31" t="n">
        <x:f>B288+C288</x:f>
        <x:v>80.15787209998481</x:v>
      </x:c>
      <x:c r="E288" s="34" t="n">
        <x:f>--(D288&gt;$B$9)</x:f>
        <x:v>0</x:v>
      </x:c>
      <x:c r="F288" s="2"/>
      <x:c r="G288" s="2"/>
      <x:c r="H288" s="2"/>
      <x:c r="I288" s="2"/>
      <x:c r="J288" s="2"/>
      <x:c r="K288" s="2"/>
      <x:c r="L288" s="2"/>
      <x:c r="M288" s="2"/>
      <x:c r="N288" s="2"/>
    </x:row>
    <x:row r="289">
      <x:c r="A289" s="34" t="n">
        <x:f>ROW()-12</x:f>
        <x:v>277</x:v>
      </x:c>
      <x:c r="B289" s="31" t="n">
        <x:f>NORM.INV(RAND(),$B$5,$B$6)</x:f>
        <x:v>49.82220147517354</x:v>
      </x:c>
      <x:c r="C289" s="31" t="n">
        <x:f>$B$7+($B$8-$B$7)*RAND()</x:f>
        <x:v>30.03528375101884</x:v>
      </x:c>
      <x:c r="D289" s="31" t="n">
        <x:f>B289+C289</x:f>
        <x:v>79.85748522619238</x:v>
      </x:c>
      <x:c r="E289" s="34" t="n">
        <x:f>--(D289&gt;$B$9)</x:f>
        <x:v>0</x:v>
      </x:c>
      <x:c r="F289" s="2"/>
      <x:c r="G289" s="2"/>
      <x:c r="H289" s="2"/>
      <x:c r="I289" s="2"/>
      <x:c r="J289" s="2"/>
      <x:c r="K289" s="2"/>
      <x:c r="L289" s="2"/>
      <x:c r="M289" s="2"/>
      <x:c r="N289" s="2"/>
    </x:row>
    <x:row r="290">
      <x:c r="A290" s="34" t="n">
        <x:f>ROW()-12</x:f>
        <x:v>278</x:v>
      </x:c>
      <x:c r="B290" s="31" t="n">
        <x:f>NORM.INV(RAND(),$B$5,$B$6)</x:f>
        <x:v>49.93730068448497</x:v>
      </x:c>
      <x:c r="C290" s="31" t="n">
        <x:f>$B$7+($B$8-$B$7)*RAND()</x:f>
        <x:v>29.896654743665284</x:v>
      </x:c>
      <x:c r="D290" s="31" t="n">
        <x:f>B290+C290</x:f>
        <x:v>79.83395542815025</x:v>
      </x:c>
      <x:c r="E290" s="34" t="n">
        <x:f>--(D290&gt;$B$9)</x:f>
        <x:v>0</x:v>
      </x:c>
      <x:c r="F290" s="2"/>
      <x:c r="G290" s="2"/>
      <x:c r="H290" s="2"/>
      <x:c r="I290" s="2"/>
      <x:c r="J290" s="2"/>
      <x:c r="K290" s="2"/>
      <x:c r="L290" s="2"/>
      <x:c r="M290" s="2"/>
      <x:c r="N290" s="2"/>
    </x:row>
    <x:row r="291">
      <x:c r="A291" s="34" t="n">
        <x:f>ROW()-12</x:f>
        <x:v>279</x:v>
      </x:c>
      <x:c r="B291" s="31" t="n">
        <x:f>NORM.INV(RAND(),$B$5,$B$6)</x:f>
        <x:v>49.920209727774534</x:v>
      </x:c>
      <x:c r="C291" s="31" t="n">
        <x:f>$B$7+($B$8-$B$7)*RAND()</x:f>
        <x:v>29.850386782572933</x:v>
      </x:c>
      <x:c r="D291" s="31" t="n">
        <x:f>B291+C291</x:f>
        <x:v>79.77059651034747</x:v>
      </x:c>
      <x:c r="E291" s="34" t="n">
        <x:f>--(D291&gt;$B$9)</x:f>
        <x:v>0</x:v>
      </x:c>
      <x:c r="F291" s="2"/>
      <x:c r="G291" s="2"/>
      <x:c r="H291" s="2"/>
      <x:c r="I291" s="2"/>
      <x:c r="J291" s="2"/>
      <x:c r="K291" s="2"/>
      <x:c r="L291" s="2"/>
      <x:c r="M291" s="2"/>
      <x:c r="N291" s="2"/>
    </x:row>
    <x:row r="292">
      <x:c r="A292" s="34" t="n">
        <x:f>ROW()-12</x:f>
        <x:v>280</x:v>
      </x:c>
      <x:c r="B292" s="31" t="n">
        <x:f>NORM.INV(RAND(),$B$5,$B$6)</x:f>
        <x:v>49.859915750527065</x:v>
      </x:c>
      <x:c r="C292" s="31" t="n">
        <x:f>$B$7+($B$8-$B$7)*RAND()</x:f>
        <x:v>30.23940725044563</x:v>
      </x:c>
      <x:c r="D292" s="31" t="n">
        <x:f>B292+C292</x:f>
        <x:v>80.0993230009727</x:v>
      </x:c>
      <x:c r="E292" s="34" t="n">
        <x:f>--(D292&gt;$B$9)</x:f>
        <x:v>0</x:v>
      </x:c>
      <x:c r="F292" s="2"/>
      <x:c r="G292" s="2"/>
      <x:c r="H292" s="2"/>
      <x:c r="I292" s="2"/>
      <x:c r="J292" s="2"/>
      <x:c r="K292" s="2"/>
      <x:c r="L292" s="2"/>
      <x:c r="M292" s="2"/>
      <x:c r="N292" s="2"/>
    </x:row>
    <x:row r="293">
      <x:c r="A293" s="34" t="n">
        <x:f>ROW()-12</x:f>
        <x:v>281</x:v>
      </x:c>
      <x:c r="B293" s="31" t="n">
        <x:f>NORM.INV(RAND(),$B$5,$B$6)</x:f>
        <x:v>50.027522186191504</x:v>
      </x:c>
      <x:c r="C293" s="31" t="n">
        <x:f>$B$7+($B$8-$B$7)*RAND()</x:f>
        <x:v>29.701496075468423</x:v>
      </x:c>
      <x:c r="D293" s="31" t="n">
        <x:f>B293+C293</x:f>
        <x:v>79.72901826165993</x:v>
      </x:c>
      <x:c r="E293" s="34" t="n">
        <x:f>--(D293&gt;$B$9)</x:f>
        <x:v>0</x:v>
      </x:c>
      <x:c r="F293" s="2"/>
      <x:c r="G293" s="2"/>
      <x:c r="H293" s="2"/>
      <x:c r="I293" s="2"/>
      <x:c r="J293" s="2"/>
      <x:c r="K293" s="2"/>
      <x:c r="L293" s="2"/>
      <x:c r="M293" s="2"/>
      <x:c r="N293" s="2"/>
    </x:row>
    <x:row r="294">
      <x:c r="A294" s="34" t="n">
        <x:f>ROW()-12</x:f>
        <x:v>282</x:v>
      </x:c>
      <x:c r="B294" s="31" t="n">
        <x:f>NORM.INV(RAND(),$B$5,$B$6)</x:f>
        <x:v>50.007512045561</x:v>
      </x:c>
      <x:c r="C294" s="31" t="n">
        <x:f>$B$7+($B$8-$B$7)*RAND()</x:f>
        <x:v>29.94939118985049</x:v>
      </x:c>
      <x:c r="D294" s="31" t="n">
        <x:f>B294+C294</x:f>
        <x:v>79.95690323541149</x:v>
      </x:c>
      <x:c r="E294" s="34" t="n">
        <x:f>--(D294&gt;$B$9)</x:f>
        <x:v>0</x:v>
      </x:c>
      <x:c r="F294" s="2"/>
      <x:c r="G294" s="2"/>
      <x:c r="H294" s="2"/>
      <x:c r="I294" s="2"/>
      <x:c r="J294" s="2"/>
      <x:c r="K294" s="2"/>
      <x:c r="L294" s="2"/>
      <x:c r="M294" s="2"/>
      <x:c r="N294" s="2"/>
    </x:row>
    <x:row r="295">
      <x:c r="A295" s="34" t="n">
        <x:f>ROW()-12</x:f>
        <x:v>283</x:v>
      </x:c>
      <x:c r="B295" s="31" t="n">
        <x:f>NORM.INV(RAND(),$B$5,$B$6)</x:f>
        <x:v>50.10176519281737</x:v>
      </x:c>
      <x:c r="C295" s="31" t="n">
        <x:f>$B$7+($B$8-$B$7)*RAND()</x:f>
        <x:v>29.748276221283394</x:v>
      </x:c>
      <x:c r="D295" s="31" t="n">
        <x:f>B295+C295</x:f>
        <x:v>79.85004141410076</x:v>
      </x:c>
      <x:c r="E295" s="34" t="n">
        <x:f>--(D295&gt;$B$9)</x:f>
        <x:v>0</x:v>
      </x:c>
      <x:c r="F295" s="2"/>
      <x:c r="G295" s="2"/>
      <x:c r="H295" s="2"/>
      <x:c r="I295" s="2"/>
      <x:c r="J295" s="2"/>
      <x:c r="K295" s="2"/>
      <x:c r="L295" s="2"/>
      <x:c r="M295" s="2"/>
      <x:c r="N295" s="2"/>
    </x:row>
    <x:row r="296">
      <x:c r="A296" s="34" t="n">
        <x:f>ROW()-12</x:f>
        <x:v>284</x:v>
      </x:c>
      <x:c r="B296" s="31" t="n">
        <x:f>NORM.INV(RAND(),$B$5,$B$6)</x:f>
        <x:v>49.68695680746232</x:v>
      </x:c>
      <x:c r="C296" s="31" t="n">
        <x:f>$B$7+($B$8-$B$7)*RAND()</x:f>
        <x:v>30.05032037923315</x:v>
      </x:c>
      <x:c r="D296" s="31" t="n">
        <x:f>B296+C296</x:f>
        <x:v>79.73727718669548</x:v>
      </x:c>
      <x:c r="E296" s="34" t="n">
        <x:f>--(D296&gt;$B$9)</x:f>
        <x:v>0</x:v>
      </x:c>
      <x:c r="F296" s="2"/>
      <x:c r="G296" s="2"/>
      <x:c r="H296" s="2"/>
      <x:c r="I296" s="2"/>
      <x:c r="J296" s="2"/>
      <x:c r="K296" s="2"/>
      <x:c r="L296" s="2"/>
      <x:c r="M296" s="2"/>
      <x:c r="N296" s="2"/>
    </x:row>
    <x:row r="297">
      <x:c r="A297" s="34" t="n">
        <x:f>ROW()-12</x:f>
        <x:v>285</x:v>
      </x:c>
      <x:c r="B297" s="31" t="n">
        <x:f>NORM.INV(RAND(),$B$5,$B$6)</x:f>
        <x:v>49.92035589191281</x:v>
      </x:c>
      <x:c r="C297" s="31" t="n">
        <x:f>$B$7+($B$8-$B$7)*RAND()</x:f>
        <x:v>30.023177318365484</x:v>
      </x:c>
      <x:c r="D297" s="31" t="n">
        <x:f>B297+C297</x:f>
        <x:v>79.9435332102783</x:v>
      </x:c>
      <x:c r="E297" s="34" t="n">
        <x:f>--(D297&gt;$B$9)</x:f>
        <x:v>0</x:v>
      </x:c>
      <x:c r="F297" s="2"/>
      <x:c r="G297" s="2"/>
      <x:c r="H297" s="2"/>
      <x:c r="I297" s="2"/>
      <x:c r="J297" s="2"/>
      <x:c r="K297" s="2"/>
      <x:c r="L297" s="2"/>
      <x:c r="M297" s="2"/>
      <x:c r="N297" s="2"/>
    </x:row>
    <x:row r="298">
      <x:c r="A298" s="34" t="n">
        <x:f>ROW()-12</x:f>
        <x:v>286</x:v>
      </x:c>
      <x:c r="B298" s="31" t="n">
        <x:f>NORM.INV(RAND(),$B$5,$B$6)</x:f>
        <x:v>50.010236222836326</x:v>
      </x:c>
      <x:c r="C298" s="31" t="n">
        <x:f>$B$7+($B$8-$B$7)*RAND()</x:f>
        <x:v>29.743632535084313</x:v>
      </x:c>
      <x:c r="D298" s="31" t="n">
        <x:f>B298+C298</x:f>
        <x:v>79.75386875792064</x:v>
      </x:c>
      <x:c r="E298" s="34" t="n">
        <x:f>--(D298&gt;$B$9)</x:f>
        <x:v>0</x:v>
      </x:c>
      <x:c r="F298" s="2"/>
      <x:c r="G298" s="2"/>
      <x:c r="H298" s="2"/>
      <x:c r="I298" s="2"/>
      <x:c r="J298" s="2"/>
      <x:c r="K298" s="2"/>
      <x:c r="L298" s="2"/>
      <x:c r="M298" s="2"/>
      <x:c r="N298" s="2"/>
    </x:row>
    <x:row r="299">
      <x:c r="A299" s="34" t="n">
        <x:f>ROW()-12</x:f>
        <x:v>287</x:v>
      </x:c>
      <x:c r="B299" s="31" t="n">
        <x:f>NORM.INV(RAND(),$B$5,$B$6)</x:f>
        <x:v>49.77683932368693</x:v>
      </x:c>
      <x:c r="C299" s="31" t="n">
        <x:f>$B$7+($B$8-$B$7)*RAND()</x:f>
        <x:v>29.77189589901571</x:v>
      </x:c>
      <x:c r="D299" s="31" t="n">
        <x:f>B299+C299</x:f>
        <x:v>79.54873522270265</x:v>
      </x:c>
      <x:c r="E299" s="34" t="n">
        <x:f>--(D299&gt;$B$9)</x:f>
        <x:v>0</x:v>
      </x:c>
      <x:c r="F299" s="2"/>
      <x:c r="G299" s="2"/>
      <x:c r="H299" s="2"/>
      <x:c r="I299" s="2"/>
      <x:c r="J299" s="2"/>
      <x:c r="K299" s="2"/>
      <x:c r="L299" s="2"/>
      <x:c r="M299" s="2"/>
      <x:c r="N299" s="2"/>
    </x:row>
    <x:row r="300">
      <x:c r="A300" s="34" t="n">
        <x:f>ROW()-12</x:f>
        <x:v>288</x:v>
      </x:c>
      <x:c r="B300" s="31" t="n">
        <x:f>NORM.INV(RAND(),$B$5,$B$6)</x:f>
        <x:v>50.120312979447526</x:v>
      </x:c>
      <x:c r="C300" s="31" t="n">
        <x:f>$B$7+($B$8-$B$7)*RAND()</x:f>
        <x:v>29.77964044896798</x:v>
      </x:c>
      <x:c r="D300" s="31" t="n">
        <x:f>B300+C300</x:f>
        <x:v>79.8999534284155</x:v>
      </x:c>
      <x:c r="E300" s="34" t="n">
        <x:f>--(D300&gt;$B$9)</x:f>
        <x:v>0</x:v>
      </x:c>
      <x:c r="F300" s="2"/>
      <x:c r="G300" s="2"/>
      <x:c r="H300" s="2"/>
      <x:c r="I300" s="2"/>
      <x:c r="J300" s="2"/>
      <x:c r="K300" s="2"/>
      <x:c r="L300" s="2"/>
      <x:c r="M300" s="2"/>
      <x:c r="N300" s="2"/>
    </x:row>
    <x:row r="301">
      <x:c r="A301" s="34" t="n">
        <x:f>ROW()-12</x:f>
        <x:v>289</x:v>
      </x:c>
      <x:c r="B301" s="31" t="n">
        <x:f>NORM.INV(RAND(),$B$5,$B$6)</x:f>
        <x:v>50.00243086434972</x:v>
      </x:c>
      <x:c r="C301" s="31" t="n">
        <x:f>$B$7+($B$8-$B$7)*RAND()</x:f>
        <x:v>29.971752140478173</x:v>
      </x:c>
      <x:c r="D301" s="31" t="n">
        <x:f>B301+C301</x:f>
        <x:v>79.97418300482789</x:v>
      </x:c>
      <x:c r="E301" s="34" t="n">
        <x:f>--(D301&gt;$B$9)</x:f>
        <x:v>0</x:v>
      </x:c>
      <x:c r="F301" s="2"/>
      <x:c r="G301" s="2"/>
      <x:c r="H301" s="2"/>
      <x:c r="I301" s="2"/>
      <x:c r="J301" s="2"/>
      <x:c r="K301" s="2"/>
      <x:c r="L301" s="2"/>
      <x:c r="M301" s="2"/>
      <x:c r="N301" s="2"/>
    </x:row>
    <x:row r="302">
      <x:c r="A302" s="34" t="n">
        <x:f>ROW()-12</x:f>
        <x:v>290</x:v>
      </x:c>
      <x:c r="B302" s="31" t="n">
        <x:f>NORM.INV(RAND(),$B$5,$B$6)</x:f>
        <x:v>50.32302729215995</x:v>
      </x:c>
      <x:c r="C302" s="31" t="n">
        <x:f>$B$7+($B$8-$B$7)*RAND()</x:f>
        <x:v>29.79439884265166</x:v>
      </x:c>
      <x:c r="D302" s="31" t="n">
        <x:f>B302+C302</x:f>
        <x:v>80.11742613481161</x:v>
      </x:c>
      <x:c r="E302" s="34" t="n">
        <x:f>--(D302&gt;$B$9)</x:f>
        <x:v>0</x:v>
      </x:c>
      <x:c r="F302" s="2"/>
      <x:c r="G302" s="2"/>
      <x:c r="H302" s="2"/>
      <x:c r="I302" s="2"/>
      <x:c r="J302" s="2"/>
      <x:c r="K302" s="2"/>
      <x:c r="L302" s="2"/>
      <x:c r="M302" s="2"/>
      <x:c r="N302" s="2"/>
    </x:row>
    <x:row r="303">
      <x:c r="A303" s="34" t="n">
        <x:f>ROW()-12</x:f>
        <x:v>291</x:v>
      </x:c>
      <x:c r="B303" s="31" t="n">
        <x:f>NORM.INV(RAND(),$B$5,$B$6)</x:f>
        <x:v>50.022381041185724</x:v>
      </x:c>
      <x:c r="C303" s="31" t="n">
        <x:f>$B$7+($B$8-$B$7)*RAND()</x:f>
        <x:v>29.97777358363985</x:v>
      </x:c>
      <x:c r="D303" s="31" t="n">
        <x:f>B303+C303</x:f>
        <x:v>80.00015462482557</x:v>
      </x:c>
      <x:c r="E303" s="34" t="n">
        <x:f>--(D303&gt;$B$9)</x:f>
        <x:v>0</x:v>
      </x:c>
      <x:c r="F303" s="2"/>
      <x:c r="G303" s="2"/>
      <x:c r="H303" s="2"/>
      <x:c r="I303" s="2"/>
      <x:c r="J303" s="2"/>
      <x:c r="K303" s="2"/>
      <x:c r="L303" s="2"/>
      <x:c r="M303" s="2"/>
      <x:c r="N303" s="2"/>
    </x:row>
    <x:row r="304">
      <x:c r="A304" s="34" t="n">
        <x:f>ROW()-12</x:f>
        <x:v>292</x:v>
      </x:c>
      <x:c r="B304" s="31" t="n">
        <x:f>NORM.INV(RAND(),$B$5,$B$6)</x:f>
        <x:v>49.99345171414323</x:v>
      </x:c>
      <x:c r="C304" s="31" t="n">
        <x:f>$B$7+($B$8-$B$7)*RAND()</x:f>
        <x:v>29.753790255690465</x:v>
      </x:c>
      <x:c r="D304" s="31" t="n">
        <x:f>B304+C304</x:f>
        <x:v>79.7472419698337</x:v>
      </x:c>
      <x:c r="E304" s="34" t="n">
        <x:f>--(D304&gt;$B$9)</x:f>
        <x:v>0</x:v>
      </x:c>
      <x:c r="F304" s="2"/>
      <x:c r="G304" s="2"/>
      <x:c r="H304" s="2"/>
      <x:c r="I304" s="2"/>
      <x:c r="J304" s="2"/>
      <x:c r="K304" s="2"/>
      <x:c r="L304" s="2"/>
      <x:c r="M304" s="2"/>
      <x:c r="N304" s="2"/>
    </x:row>
    <x:row r="305">
      <x:c r="A305" s="34" t="n">
        <x:f>ROW()-12</x:f>
        <x:v>293</x:v>
      </x:c>
      <x:c r="B305" s="31" t="n">
        <x:f>NORM.INV(RAND(),$B$5,$B$6)</x:f>
        <x:v>49.84240715374403</x:v>
      </x:c>
      <x:c r="C305" s="31" t="n">
        <x:f>$B$7+($B$8-$B$7)*RAND()</x:f>
        <x:v>30.011082236320362</x:v>
      </x:c>
      <x:c r="D305" s="31" t="n">
        <x:f>B305+C305</x:f>
        <x:v>79.8534893900644</x:v>
      </x:c>
      <x:c r="E305" s="34" t="n">
        <x:f>--(D305&gt;$B$9)</x:f>
        <x:v>0</x:v>
      </x:c>
      <x:c r="F305" s="2"/>
      <x:c r="G305" s="2"/>
      <x:c r="H305" s="2"/>
      <x:c r="I305" s="2"/>
      <x:c r="J305" s="2"/>
      <x:c r="K305" s="2"/>
      <x:c r="L305" s="2"/>
      <x:c r="M305" s="2"/>
      <x:c r="N305" s="2"/>
    </x:row>
    <x:row r="306">
      <x:c r="A306" s="34" t="n">
        <x:f>ROW()-12</x:f>
        <x:v>294</x:v>
      </x:c>
      <x:c r="B306" s="31" t="n">
        <x:f>NORM.INV(RAND(),$B$5,$B$6)</x:f>
        <x:v>49.86736991995986</x:v>
      </x:c>
      <x:c r="C306" s="31" t="n">
        <x:f>$B$7+($B$8-$B$7)*RAND()</x:f>
        <x:v>30.046163321094856</x:v>
      </x:c>
      <x:c r="D306" s="31" t="n">
        <x:f>B306+C306</x:f>
        <x:v>79.91353324105472</x:v>
      </x:c>
      <x:c r="E306" s="34" t="n">
        <x:f>--(D306&gt;$B$9)</x:f>
        <x:v>0</x:v>
      </x:c>
      <x:c r="F306" s="2"/>
      <x:c r="G306" s="2"/>
      <x:c r="H306" s="2"/>
      <x:c r="I306" s="2"/>
      <x:c r="J306" s="2"/>
      <x:c r="K306" s="2"/>
      <x:c r="L306" s="2"/>
      <x:c r="M306" s="2"/>
      <x:c r="N306" s="2"/>
    </x:row>
    <x:row r="307">
      <x:c r="A307" s="34" t="n">
        <x:f>ROW()-12</x:f>
        <x:v>295</x:v>
      </x:c>
      <x:c r="B307" s="31" t="n">
        <x:f>NORM.INV(RAND(),$B$5,$B$6)</x:f>
        <x:v>50.0056817223746</x:v>
      </x:c>
      <x:c r="C307" s="31" t="n">
        <x:f>$B$7+($B$8-$B$7)*RAND()</x:f>
        <x:v>30.000028080225988</x:v>
      </x:c>
      <x:c r="D307" s="31" t="n">
        <x:f>B307+C307</x:f>
        <x:v>80.00570980260059</x:v>
      </x:c>
      <x:c r="E307" s="34" t="n">
        <x:f>--(D307&gt;$B$9)</x:f>
        <x:v>0</x:v>
      </x:c>
      <x:c r="F307" s="2"/>
      <x:c r="G307" s="2"/>
      <x:c r="H307" s="2"/>
      <x:c r="I307" s="2"/>
      <x:c r="J307" s="2"/>
      <x:c r="K307" s="2"/>
      <x:c r="L307" s="2"/>
      <x:c r="M307" s="2"/>
      <x:c r="N307" s="2"/>
    </x:row>
    <x:row r="308">
      <x:c r="A308" s="34" t="n">
        <x:f>ROW()-12</x:f>
        <x:v>296</x:v>
      </x:c>
      <x:c r="B308" s="31" t="n">
        <x:f>NORM.INV(RAND(),$B$5,$B$6)</x:f>
        <x:v>49.72072849816721</x:v>
      </x:c>
      <x:c r="C308" s="31" t="n">
        <x:f>$B$7+($B$8-$B$7)*RAND()</x:f>
        <x:v>29.88673141192119</x:v>
      </x:c>
      <x:c r="D308" s="31" t="n">
        <x:f>B308+C308</x:f>
        <x:v>79.60745991008841</x:v>
      </x:c>
      <x:c r="E308" s="34" t="n">
        <x:f>--(D308&gt;$B$9)</x:f>
        <x:v>0</x:v>
      </x:c>
      <x:c r="F308" s="2"/>
      <x:c r="G308" s="2"/>
      <x:c r="H308" s="2"/>
      <x:c r="I308" s="2"/>
      <x:c r="J308" s="2"/>
      <x:c r="K308" s="2"/>
      <x:c r="L308" s="2"/>
      <x:c r="M308" s="2"/>
      <x:c r="N308" s="2"/>
    </x:row>
    <x:row r="309">
      <x:c r="A309" s="34" t="n">
        <x:f>ROW()-12</x:f>
        <x:v>297</x:v>
      </x:c>
      <x:c r="B309" s="31" t="n">
        <x:f>NORM.INV(RAND(),$B$5,$B$6)</x:f>
        <x:v>49.86164201474501</x:v>
      </x:c>
      <x:c r="C309" s="31" t="n">
        <x:f>$B$7+($B$8-$B$7)*RAND()</x:f>
        <x:v>30.27822505639075</x:v>
      </x:c>
      <x:c r="D309" s="31" t="n">
        <x:f>B309+C309</x:f>
        <x:v>80.13986707113575</x:v>
      </x:c>
      <x:c r="E309" s="34" t="n">
        <x:f>--(D309&gt;$B$9)</x:f>
        <x:v>0</x:v>
      </x:c>
      <x:c r="F309" s="2"/>
      <x:c r="G309" s="2"/>
      <x:c r="H309" s="2"/>
      <x:c r="I309" s="2"/>
      <x:c r="J309" s="2"/>
      <x:c r="K309" s="2"/>
      <x:c r="L309" s="2"/>
      <x:c r="M309" s="2"/>
      <x:c r="N309" s="2"/>
    </x:row>
    <x:row r="310">
      <x:c r="A310" s="34" t="n">
        <x:f>ROW()-12</x:f>
        <x:v>298</x:v>
      </x:c>
      <x:c r="B310" s="31" t="n">
        <x:f>NORM.INV(RAND(),$B$5,$B$6)</x:f>
        <x:v>50.283009131878416</x:v>
      </x:c>
      <x:c r="C310" s="31" t="n">
        <x:f>$B$7+($B$8-$B$7)*RAND()</x:f>
        <x:v>29.882261749967572</x:v>
      </x:c>
      <x:c r="D310" s="31" t="n">
        <x:f>B310+C310</x:f>
        <x:v>80.16527088184598</x:v>
      </x:c>
      <x:c r="E310" s="34" t="n">
        <x:f>--(D310&gt;$B$9)</x:f>
        <x:v>0</x:v>
      </x:c>
      <x:c r="F310" s="2"/>
      <x:c r="G310" s="2"/>
      <x:c r="H310" s="2"/>
      <x:c r="I310" s="2"/>
      <x:c r="J310" s="2"/>
      <x:c r="K310" s="2"/>
      <x:c r="L310" s="2"/>
      <x:c r="M310" s="2"/>
      <x:c r="N310" s="2"/>
    </x:row>
    <x:row r="311">
      <x:c r="A311" s="34" t="n">
        <x:f>ROW()-12</x:f>
        <x:v>299</x:v>
      </x:c>
      <x:c r="B311" s="31" t="n">
        <x:f>NORM.INV(RAND(),$B$5,$B$6)</x:f>
        <x:v>50.00336943445106</x:v>
      </x:c>
      <x:c r="C311" s="31" t="n">
        <x:f>$B$7+($B$8-$B$7)*RAND()</x:f>
        <x:v>29.98664336834959</x:v>
      </x:c>
      <x:c r="D311" s="31" t="n">
        <x:f>B311+C311</x:f>
        <x:v>79.99001280280065</x:v>
      </x:c>
      <x:c r="E311" s="34" t="n">
        <x:f>--(D311&gt;$B$9)</x:f>
        <x:v>0</x:v>
      </x:c>
      <x:c r="F311" s="2"/>
      <x:c r="G311" s="2"/>
      <x:c r="H311" s="2"/>
      <x:c r="I311" s="2"/>
      <x:c r="J311" s="2"/>
      <x:c r="K311" s="2"/>
      <x:c r="L311" s="2"/>
      <x:c r="M311" s="2"/>
      <x:c r="N311" s="2"/>
    </x:row>
    <x:row r="312">
      <x:c r="A312" s="34" t="n">
        <x:f>ROW()-12</x:f>
        <x:v>300</x:v>
      </x:c>
      <x:c r="B312" s="31" t="n">
        <x:f>NORM.INV(RAND(),$B$5,$B$6)</x:f>
        <x:v>50.044580844811335</x:v>
      </x:c>
      <x:c r="C312" s="31" t="n">
        <x:f>$B$7+($B$8-$B$7)*RAND()</x:f>
        <x:v>29.77614033891262</x:v>
      </x:c>
      <x:c r="D312" s="31" t="n">
        <x:f>B312+C312</x:f>
        <x:v>79.82072118372395</x:v>
      </x:c>
      <x:c r="E312" s="34" t="n">
        <x:f>--(D312&gt;$B$9)</x:f>
        <x:v>0</x:v>
      </x:c>
      <x:c r="F312" s="2"/>
      <x:c r="G312" s="2"/>
      <x:c r="H312" s="2"/>
      <x:c r="I312" s="2"/>
      <x:c r="J312" s="2"/>
      <x:c r="K312" s="2"/>
      <x:c r="L312" s="2"/>
      <x:c r="M312" s="2"/>
      <x:c r="N312" s="2"/>
    </x:row>
    <x:row r="313">
      <x:c r="A313" s="34" t="n">
        <x:f>ROW()-12</x:f>
        <x:v>301</x:v>
      </x:c>
      <x:c r="B313" s="31" t="n">
        <x:f>NORM.INV(RAND(),$B$5,$B$6)</x:f>
        <x:v>49.85590270309617</x:v>
      </x:c>
      <x:c r="C313" s="31" t="n">
        <x:f>$B$7+($B$8-$B$7)*RAND()</x:f>
        <x:v>29.911711835971637</x:v>
      </x:c>
      <x:c r="D313" s="31" t="n">
        <x:f>B313+C313</x:f>
        <x:v>79.76761453906781</x:v>
      </x:c>
      <x:c r="E313" s="34" t="n">
        <x:f>--(D313&gt;$B$9)</x:f>
        <x:v>0</x:v>
      </x:c>
      <x:c r="F313" s="2"/>
      <x:c r="G313" s="2"/>
      <x:c r="H313" s="2"/>
      <x:c r="I313" s="2"/>
      <x:c r="J313" s="2"/>
      <x:c r="K313" s="2"/>
      <x:c r="L313" s="2"/>
      <x:c r="M313" s="2"/>
      <x:c r="N313" s="2"/>
    </x:row>
    <x:row r="314">
      <x:c r="A314" s="34" t="n">
        <x:f>ROW()-12</x:f>
        <x:v>302</x:v>
      </x:c>
      <x:c r="B314" s="31" t="n">
        <x:f>NORM.INV(RAND(),$B$5,$B$6)</x:f>
        <x:v>49.880267550946925</x:v>
      </x:c>
      <x:c r="C314" s="31" t="n">
        <x:f>$B$7+($B$8-$B$7)*RAND()</x:f>
        <x:v>30.02308315893907</x:v>
      </x:c>
      <x:c r="D314" s="31" t="n">
        <x:f>B314+C314</x:f>
        <x:v>79.903350709886</x:v>
      </x:c>
      <x:c r="E314" s="34" t="n">
        <x:f>--(D314&gt;$B$9)</x:f>
        <x:v>0</x:v>
      </x:c>
      <x:c r="F314" s="2"/>
      <x:c r="G314" s="2"/>
      <x:c r="H314" s="2"/>
      <x:c r="I314" s="2"/>
      <x:c r="J314" s="2"/>
      <x:c r="K314" s="2"/>
      <x:c r="L314" s="2"/>
      <x:c r="M314" s="2"/>
      <x:c r="N314" s="2"/>
    </x:row>
    <x:row r="315">
      <x:c r="A315" s="34" t="n">
        <x:f>ROW()-12</x:f>
        <x:v>303</x:v>
      </x:c>
      <x:c r="B315" s="31" t="n">
        <x:f>NORM.INV(RAND(),$B$5,$B$6)</x:f>
        <x:v>49.779123772277636</x:v>
      </x:c>
      <x:c r="C315" s="31" t="n">
        <x:f>$B$7+($B$8-$B$7)*RAND()</x:f>
        <x:v>29.792318269497816</x:v>
      </x:c>
      <x:c r="D315" s="31" t="n">
        <x:f>B315+C315</x:f>
        <x:v>79.57144204177546</x:v>
      </x:c>
      <x:c r="E315" s="34" t="n">
        <x:f>--(D315&gt;$B$9)</x:f>
        <x:v>0</x:v>
      </x:c>
      <x:c r="F315" s="2"/>
      <x:c r="G315" s="2"/>
      <x:c r="H315" s="2"/>
      <x:c r="I315" s="2"/>
      <x:c r="J315" s="2"/>
      <x:c r="K315" s="2"/>
      <x:c r="L315" s="2"/>
      <x:c r="M315" s="2"/>
      <x:c r="N315" s="2"/>
    </x:row>
    <x:row r="316">
      <x:c r="A316" s="34" t="n">
        <x:f>ROW()-12</x:f>
        <x:v>304</x:v>
      </x:c>
      <x:c r="B316" s="31" t="n">
        <x:f>NORM.INV(RAND(),$B$5,$B$6)</x:f>
        <x:v>49.792271127931194</x:v>
      </x:c>
      <x:c r="C316" s="31" t="n">
        <x:f>$B$7+($B$8-$B$7)*RAND()</x:f>
        <x:v>29.760105637216075</x:v>
      </x:c>
      <x:c r="D316" s="31" t="n">
        <x:f>B316+C316</x:f>
        <x:v>79.55237676514727</x:v>
      </x:c>
      <x:c r="E316" s="34" t="n">
        <x:f>--(D316&gt;$B$9)</x:f>
        <x:v>0</x:v>
      </x:c>
      <x:c r="F316" s="2"/>
      <x:c r="G316" s="2"/>
      <x:c r="H316" s="2"/>
      <x:c r="I316" s="2"/>
      <x:c r="J316" s="2"/>
      <x:c r="K316" s="2"/>
      <x:c r="L316" s="2"/>
      <x:c r="M316" s="2"/>
      <x:c r="N316" s="2"/>
    </x:row>
    <x:row r="317">
      <x:c r="A317" s="34" t="n">
        <x:f>ROW()-12</x:f>
        <x:v>305</x:v>
      </x:c>
      <x:c r="B317" s="31" t="n">
        <x:f>NORM.INV(RAND(),$B$5,$B$6)</x:f>
        <x:v>50.153576226430566</x:v>
      </x:c>
      <x:c r="C317" s="31" t="n">
        <x:f>$B$7+($B$8-$B$7)*RAND()</x:f>
        <x:v>29.88161733999859</x:v>
      </x:c>
      <x:c r="D317" s="31" t="n">
        <x:f>B317+C317</x:f>
        <x:v>80.03519356642916</x:v>
      </x:c>
      <x:c r="E317" s="34" t="n">
        <x:f>--(D317&gt;$B$9)</x:f>
        <x:v>0</x:v>
      </x:c>
      <x:c r="F317" s="2"/>
      <x:c r="G317" s="2"/>
      <x:c r="H317" s="2"/>
      <x:c r="I317" s="2"/>
      <x:c r="J317" s="2"/>
      <x:c r="K317" s="2"/>
      <x:c r="L317" s="2"/>
      <x:c r="M317" s="2"/>
      <x:c r="N317" s="2"/>
    </x:row>
    <x:row r="318">
      <x:c r="A318" s="34" t="n">
        <x:f>ROW()-12</x:f>
        <x:v>306</x:v>
      </x:c>
      <x:c r="B318" s="31" t="n">
        <x:f>NORM.INV(RAND(),$B$5,$B$6)</x:f>
        <x:v>49.74849427845252</x:v>
      </x:c>
      <x:c r="C318" s="31" t="n">
        <x:f>$B$7+($B$8-$B$7)*RAND()</x:f>
        <x:v>30.140706031997222</x:v>
      </x:c>
      <x:c r="D318" s="31" t="n">
        <x:f>B318+C318</x:f>
        <x:v>79.88920031044974</x:v>
      </x:c>
      <x:c r="E318" s="34" t="n">
        <x:f>--(D318&gt;$B$9)</x:f>
        <x:v>0</x:v>
      </x:c>
      <x:c r="F318" s="2"/>
      <x:c r="G318" s="2"/>
      <x:c r="H318" s="2"/>
      <x:c r="I318" s="2"/>
      <x:c r="J318" s="2"/>
      <x:c r="K318" s="2"/>
      <x:c r="L318" s="2"/>
      <x:c r="M318" s="2"/>
      <x:c r="N318" s="2"/>
    </x:row>
    <x:row r="319">
      <x:c r="A319" s="34" t="n">
        <x:f>ROW()-12</x:f>
        <x:v>307</x:v>
      </x:c>
      <x:c r="B319" s="31" t="n">
        <x:f>NORM.INV(RAND(),$B$5,$B$6)</x:f>
        <x:v>50.25855634785578</x:v>
      </x:c>
      <x:c r="C319" s="31" t="n">
        <x:f>$B$7+($B$8-$B$7)*RAND()</x:f>
        <x:v>29.876100234596027</x:v>
      </x:c>
      <x:c r="D319" s="31" t="n">
        <x:f>B319+C319</x:f>
        <x:v>80.13465658245181</x:v>
      </x:c>
      <x:c r="E319" s="34" t="n">
        <x:f>--(D319&gt;$B$9)</x:f>
        <x:v>0</x:v>
      </x:c>
      <x:c r="F319" s="2"/>
      <x:c r="G319" s="2"/>
      <x:c r="H319" s="2"/>
      <x:c r="I319" s="2"/>
      <x:c r="J319" s="2"/>
      <x:c r="K319" s="2"/>
      <x:c r="L319" s="2"/>
      <x:c r="M319" s="2"/>
      <x:c r="N319" s="2"/>
    </x:row>
    <x:row r="320">
      <x:c r="A320" s="34" t="n">
        <x:f>ROW()-12</x:f>
        <x:v>308</x:v>
      </x:c>
      <x:c r="B320" s="31" t="n">
        <x:f>NORM.INV(RAND(),$B$5,$B$6)</x:f>
        <x:v>49.95088221143124</x:v>
      </x:c>
      <x:c r="C320" s="31" t="n">
        <x:f>$B$7+($B$8-$B$7)*RAND()</x:f>
        <x:v>29.828311211313252</x:v>
      </x:c>
      <x:c r="D320" s="31" t="n">
        <x:f>B320+C320</x:f>
        <x:v>79.7791934227445</x:v>
      </x:c>
      <x:c r="E320" s="34" t="n">
        <x:f>--(D320&gt;$B$9)</x:f>
        <x:v>0</x:v>
      </x:c>
      <x:c r="F320" s="2"/>
      <x:c r="G320" s="2"/>
      <x:c r="H320" s="2"/>
      <x:c r="I320" s="2"/>
      <x:c r="J320" s="2"/>
      <x:c r="K320" s="2"/>
      <x:c r="L320" s="2"/>
      <x:c r="M320" s="2"/>
      <x:c r="N320" s="2"/>
    </x:row>
    <x:row r="321">
      <x:c r="A321" s="34" t="n">
        <x:f>ROW()-12</x:f>
        <x:v>309</x:v>
      </x:c>
      <x:c r="B321" s="31" t="n">
        <x:f>NORM.INV(RAND(),$B$5,$B$6)</x:f>
        <x:v>49.979616614975534</x:v>
      </x:c>
      <x:c r="C321" s="31" t="n">
        <x:f>$B$7+($B$8-$B$7)*RAND()</x:f>
        <x:v>30.222710726389895</x:v>
      </x:c>
      <x:c r="D321" s="31" t="n">
        <x:f>B321+C321</x:f>
        <x:v>80.20232734136543</x:v>
      </x:c>
      <x:c r="E321" s="34" t="n">
        <x:f>--(D321&gt;$B$9)</x:f>
        <x:v>0</x:v>
      </x:c>
      <x:c r="F321" s="2"/>
      <x:c r="G321" s="2"/>
      <x:c r="H321" s="2"/>
      <x:c r="I321" s="2"/>
      <x:c r="J321" s="2"/>
      <x:c r="K321" s="2"/>
      <x:c r="L321" s="2"/>
      <x:c r="M321" s="2"/>
      <x:c r="N321" s="2"/>
    </x:row>
    <x:row r="322">
      <x:c r="A322" s="34" t="n">
        <x:f>ROW()-12</x:f>
        <x:v>310</x:v>
      </x:c>
      <x:c r="B322" s="31" t="n">
        <x:f>NORM.INV(RAND(),$B$5,$B$6)</x:f>
        <x:v>49.86537736554894</x:v>
      </x:c>
      <x:c r="C322" s="31" t="n">
        <x:f>$B$7+($B$8-$B$7)*RAND()</x:f>
        <x:v>30.114103199099485</x:v>
      </x:c>
      <x:c r="D322" s="31" t="n">
        <x:f>B322+C322</x:f>
        <x:v>79.97948056464843</x:v>
      </x:c>
      <x:c r="E322" s="34" t="n">
        <x:f>--(D322&gt;$B$9)</x:f>
        <x:v>0</x:v>
      </x:c>
      <x:c r="F322" s="2"/>
      <x:c r="G322" s="2"/>
      <x:c r="H322" s="2"/>
      <x:c r="I322" s="2"/>
      <x:c r="J322" s="2"/>
      <x:c r="K322" s="2"/>
      <x:c r="L322" s="2"/>
      <x:c r="M322" s="2"/>
      <x:c r="N322" s="2"/>
    </x:row>
    <x:row r="323">
      <x:c r="A323" s="34" t="n">
        <x:f>ROW()-12</x:f>
        <x:v>311</x:v>
      </x:c>
      <x:c r="B323" s="31" t="n">
        <x:f>NORM.INV(RAND(),$B$5,$B$6)</x:f>
        <x:v>49.819126842897425</x:v>
      </x:c>
      <x:c r="C323" s="31" t="n">
        <x:f>$B$7+($B$8-$B$7)*RAND()</x:f>
        <x:v>30.073976679210553</x:v>
      </x:c>
      <x:c r="D323" s="31" t="n">
        <x:f>B323+C323</x:f>
        <x:v>79.89310352210798</x:v>
      </x:c>
      <x:c r="E323" s="34" t="n">
        <x:f>--(D323&gt;$B$9)</x:f>
        <x:v>0</x:v>
      </x:c>
      <x:c r="F323" s="2"/>
      <x:c r="G323" s="2"/>
      <x:c r="H323" s="2"/>
      <x:c r="I323" s="2"/>
      <x:c r="J323" s="2"/>
      <x:c r="K323" s="2"/>
      <x:c r="L323" s="2"/>
      <x:c r="M323" s="2"/>
      <x:c r="N323" s="2"/>
    </x:row>
    <x:row r="324">
      <x:c r="A324" s="34" t="n">
        <x:f>ROW()-12</x:f>
        <x:v>312</x:v>
      </x:c>
      <x:c r="B324" s="31" t="n">
        <x:f>NORM.INV(RAND(),$B$5,$B$6)</x:f>
        <x:v>49.914826413491376</x:v>
      </x:c>
      <x:c r="C324" s="31" t="n">
        <x:f>$B$7+($B$8-$B$7)*RAND()</x:f>
        <x:v>29.83144641569773</x:v>
      </x:c>
      <x:c r="D324" s="31" t="n">
        <x:f>B324+C324</x:f>
        <x:v>79.74627282918911</x:v>
      </x:c>
      <x:c r="E324" s="34" t="n">
        <x:f>--(D324&gt;$B$9)</x:f>
        <x:v>0</x:v>
      </x:c>
      <x:c r="F324" s="2"/>
      <x:c r="G324" s="2"/>
      <x:c r="H324" s="2"/>
      <x:c r="I324" s="2"/>
      <x:c r="J324" s="2"/>
      <x:c r="K324" s="2"/>
      <x:c r="L324" s="2"/>
      <x:c r="M324" s="2"/>
      <x:c r="N324" s="2"/>
    </x:row>
    <x:row r="325">
      <x:c r="A325" s="34" t="n">
        <x:f>ROW()-12</x:f>
        <x:v>313</x:v>
      </x:c>
      <x:c r="B325" s="31" t="n">
        <x:f>NORM.INV(RAND(),$B$5,$B$6)</x:f>
        <x:v>50.07964025994897</x:v>
      </x:c>
      <x:c r="C325" s="31" t="n">
        <x:f>$B$7+($B$8-$B$7)*RAND()</x:f>
        <x:v>29.785479034108214</x:v>
      </x:c>
      <x:c r="D325" s="31" t="n">
        <x:f>B325+C325</x:f>
        <x:v>79.86511929405718</x:v>
      </x:c>
      <x:c r="E325" s="34" t="n">
        <x:f>--(D325&gt;$B$9)</x:f>
        <x:v>0</x:v>
      </x:c>
      <x:c r="F325" s="2"/>
      <x:c r="G325" s="2"/>
      <x:c r="H325" s="2"/>
      <x:c r="I325" s="2"/>
      <x:c r="J325" s="2"/>
      <x:c r="K325" s="2"/>
      <x:c r="L325" s="2"/>
      <x:c r="M325" s="2"/>
      <x:c r="N325" s="2"/>
    </x:row>
    <x:row r="326">
      <x:c r="A326" s="34" t="n">
        <x:f>ROW()-12</x:f>
        <x:v>314</x:v>
      </x:c>
      <x:c r="B326" s="31" t="n">
        <x:f>NORM.INV(RAND(),$B$5,$B$6)</x:f>
        <x:v>50.06400722205891</x:v>
      </x:c>
      <x:c r="C326" s="31" t="n">
        <x:f>$B$7+($B$8-$B$7)*RAND()</x:f>
        <x:v>30.185783016075145</x:v>
      </x:c>
      <x:c r="D326" s="31" t="n">
        <x:f>B326+C326</x:f>
        <x:v>80.24979023813405</x:v>
      </x:c>
      <x:c r="E326" s="34" t="n">
        <x:f>--(D326&gt;$B$9)</x:f>
        <x:v>0</x:v>
      </x:c>
      <x:c r="F326" s="2"/>
      <x:c r="G326" s="2"/>
      <x:c r="H326" s="2"/>
      <x:c r="I326" s="2"/>
      <x:c r="J326" s="2"/>
      <x:c r="K326" s="2"/>
      <x:c r="L326" s="2"/>
      <x:c r="M326" s="2"/>
      <x:c r="N326" s="2"/>
    </x:row>
    <x:row r="327">
      <x:c r="A327" s="34" t="n">
        <x:f>ROW()-12</x:f>
        <x:v>315</x:v>
      </x:c>
      <x:c r="B327" s="31" t="n">
        <x:f>NORM.INV(RAND(),$B$5,$B$6)</x:f>
        <x:v>50.10068830229244</x:v>
      </x:c>
      <x:c r="C327" s="31" t="n">
        <x:f>$B$7+($B$8-$B$7)*RAND()</x:f>
        <x:v>29.952445614487836</x:v>
      </x:c>
      <x:c r="D327" s="31" t="n">
        <x:f>B327+C327</x:f>
        <x:v>80.05313391678027</x:v>
      </x:c>
      <x:c r="E327" s="34" t="n">
        <x:f>--(D327&gt;$B$9)</x:f>
        <x:v>0</x:v>
      </x:c>
      <x:c r="F327" s="2"/>
      <x:c r="G327" s="2"/>
      <x:c r="H327" s="2"/>
      <x:c r="I327" s="2"/>
      <x:c r="J327" s="2"/>
      <x:c r="K327" s="2"/>
      <x:c r="L327" s="2"/>
      <x:c r="M327" s="2"/>
      <x:c r="N327" s="2"/>
    </x:row>
    <x:row r="328">
      <x:c r="A328" s="34" t="n">
        <x:f>ROW()-12</x:f>
        <x:v>316</x:v>
      </x:c>
      <x:c r="B328" s="31" t="n">
        <x:f>NORM.INV(RAND(),$B$5,$B$6)</x:f>
        <x:v>50.056867039916334</x:v>
      </x:c>
      <x:c r="C328" s="31" t="n">
        <x:f>$B$7+($B$8-$B$7)*RAND()</x:f>
        <x:v>30.00824547916414</x:v>
      </x:c>
      <x:c r="D328" s="31" t="n">
        <x:f>B328+C328</x:f>
        <x:v>80.06511251908047</x:v>
      </x:c>
      <x:c r="E328" s="34" t="n">
        <x:f>--(D328&gt;$B$9)</x:f>
        <x:v>0</x:v>
      </x:c>
      <x:c r="F328" s="2"/>
      <x:c r="G328" s="2"/>
      <x:c r="H328" s="2"/>
      <x:c r="I328" s="2"/>
      <x:c r="J328" s="2"/>
      <x:c r="K328" s="2"/>
      <x:c r="L328" s="2"/>
      <x:c r="M328" s="2"/>
      <x:c r="N328" s="2"/>
    </x:row>
    <x:row r="329">
      <x:c r="A329" s="34" t="n">
        <x:f>ROW()-12</x:f>
        <x:v>317</x:v>
      </x:c>
      <x:c r="B329" s="31" t="n">
        <x:f>NORM.INV(RAND(),$B$5,$B$6)</x:f>
        <x:v>50.00766941037756</x:v>
      </x:c>
      <x:c r="C329" s="31" t="n">
        <x:f>$B$7+($B$8-$B$7)*RAND()</x:f>
        <x:v>30.240330724064115</x:v>
      </x:c>
      <x:c r="D329" s="31" t="n">
        <x:f>B329+C329</x:f>
        <x:v>80.24800013444167</x:v>
      </x:c>
      <x:c r="E329" s="34" t="n">
        <x:f>--(D329&gt;$B$9)</x:f>
        <x:v>0</x:v>
      </x:c>
      <x:c r="F329" s="2"/>
      <x:c r="G329" s="2"/>
      <x:c r="H329" s="2"/>
      <x:c r="I329" s="2"/>
      <x:c r="J329" s="2"/>
      <x:c r="K329" s="2"/>
      <x:c r="L329" s="2"/>
      <x:c r="M329" s="2"/>
      <x:c r="N329" s="2"/>
    </x:row>
    <x:row r="330">
      <x:c r="A330" s="34" t="n">
        <x:f>ROW()-12</x:f>
        <x:v>318</x:v>
      </x:c>
      <x:c r="B330" s="31" t="n">
        <x:f>NORM.INV(RAND(),$B$5,$B$6)</x:f>
        <x:v>50.07766741791656</x:v>
      </x:c>
      <x:c r="C330" s="31" t="n">
        <x:f>$B$7+($B$8-$B$7)*RAND()</x:f>
        <x:v>29.785003656509883</x:v>
      </x:c>
      <x:c r="D330" s="31" t="n">
        <x:f>B330+C330</x:f>
        <x:v>79.86267107442644</x:v>
      </x:c>
      <x:c r="E330" s="34" t="n">
        <x:f>--(D330&gt;$B$9)</x:f>
        <x:v>0</x:v>
      </x:c>
      <x:c r="F330" s="2"/>
      <x:c r="G330" s="2"/>
      <x:c r="H330" s="2"/>
      <x:c r="I330" s="2"/>
      <x:c r="J330" s="2"/>
      <x:c r="K330" s="2"/>
      <x:c r="L330" s="2"/>
      <x:c r="M330" s="2"/>
      <x:c r="N330" s="2"/>
    </x:row>
    <x:row r="331">
      <x:c r="A331" s="34" t="n">
        <x:f>ROW()-12</x:f>
        <x:v>319</x:v>
      </x:c>
      <x:c r="B331" s="31" t="n">
        <x:f>NORM.INV(RAND(),$B$5,$B$6)</x:f>
        <x:v>50.03998118322095</x:v>
      </x:c>
      <x:c r="C331" s="31" t="n">
        <x:f>$B$7+($B$8-$B$7)*RAND()</x:f>
        <x:v>29.798716872413358</x:v>
      </x:c>
      <x:c r="D331" s="31" t="n">
        <x:f>B331+C331</x:f>
        <x:v>79.83869805563431</x:v>
      </x:c>
      <x:c r="E331" s="34" t="n">
        <x:f>--(D331&gt;$B$9)</x:f>
        <x:v>0</x:v>
      </x:c>
      <x:c r="F331" s="2"/>
      <x:c r="G331" s="2"/>
      <x:c r="H331" s="2"/>
      <x:c r="I331" s="2"/>
      <x:c r="J331" s="2"/>
      <x:c r="K331" s="2"/>
      <x:c r="L331" s="2"/>
      <x:c r="M331" s="2"/>
      <x:c r="N331" s="2"/>
    </x:row>
    <x:row r="332">
      <x:c r="A332" s="34" t="n">
        <x:f>ROW()-12</x:f>
        <x:v>320</x:v>
      </x:c>
      <x:c r="B332" s="31" t="n">
        <x:f>NORM.INV(RAND(),$B$5,$B$6)</x:f>
        <x:v>50.22810661914042</x:v>
      </x:c>
      <x:c r="C332" s="31" t="n">
        <x:f>$B$7+($B$8-$B$7)*RAND()</x:f>
        <x:v>30.137029960428652</x:v>
      </x:c>
      <x:c r="D332" s="31" t="n">
        <x:f>B332+C332</x:f>
        <x:v>80.36513657956907</x:v>
      </x:c>
      <x:c r="E332" s="34" t="n">
        <x:f>--(D332&gt;$B$9)</x:f>
        <x:v>0</x:v>
      </x:c>
      <x:c r="F332" s="2"/>
      <x:c r="G332" s="2"/>
      <x:c r="H332" s="2"/>
      <x:c r="I332" s="2"/>
      <x:c r="J332" s="2"/>
      <x:c r="K332" s="2"/>
      <x:c r="L332" s="2"/>
      <x:c r="M332" s="2"/>
      <x:c r="N332" s="2"/>
    </x:row>
    <x:row r="333">
      <x:c r="A333" s="34" t="n">
        <x:f>ROW()-12</x:f>
        <x:v>321</x:v>
      </x:c>
      <x:c r="B333" s="31" t="n">
        <x:f>NORM.INV(RAND(),$B$5,$B$6)</x:f>
        <x:v>50.05559160109768</x:v>
      </x:c>
      <x:c r="C333" s="31" t="n">
        <x:f>$B$7+($B$8-$B$7)*RAND()</x:f>
        <x:v>29.765921727276083</x:v>
      </x:c>
      <x:c r="D333" s="31" t="n">
        <x:f>B333+C333</x:f>
        <x:v>79.82151332837377</x:v>
      </x:c>
      <x:c r="E333" s="34" t="n">
        <x:f>--(D333&gt;$B$9)</x:f>
        <x:v>0</x:v>
      </x:c>
      <x:c r="F333" s="2"/>
      <x:c r="G333" s="2"/>
      <x:c r="H333" s="2"/>
      <x:c r="I333" s="2"/>
      <x:c r="J333" s="2"/>
      <x:c r="K333" s="2"/>
      <x:c r="L333" s="2"/>
      <x:c r="M333" s="2"/>
      <x:c r="N333" s="2"/>
    </x:row>
    <x:row r="334">
      <x:c r="A334" s="34" t="n">
        <x:f>ROW()-12</x:f>
        <x:v>322</x:v>
      </x:c>
      <x:c r="B334" s="31" t="n">
        <x:f>NORM.INV(RAND(),$B$5,$B$6)</x:f>
        <x:v>49.892631368972374</x:v>
      </x:c>
      <x:c r="C334" s="31" t="n">
        <x:f>$B$7+($B$8-$B$7)*RAND()</x:f>
        <x:v>29.86101378581398</x:v>
      </x:c>
      <x:c r="D334" s="31" t="n">
        <x:f>B334+C334</x:f>
        <x:v>79.75364515478635</x:v>
      </x:c>
      <x:c r="E334" s="34" t="n">
        <x:f>--(D334&gt;$B$9)</x:f>
        <x:v>0</x:v>
      </x:c>
      <x:c r="F334" s="2"/>
      <x:c r="G334" s="2"/>
      <x:c r="H334" s="2"/>
      <x:c r="I334" s="2"/>
      <x:c r="J334" s="2"/>
      <x:c r="K334" s="2"/>
      <x:c r="L334" s="2"/>
      <x:c r="M334" s="2"/>
      <x:c r="N334" s="2"/>
    </x:row>
    <x:row r="335">
      <x:c r="A335" s="34" t="n">
        <x:f>ROW()-12</x:f>
        <x:v>323</x:v>
      </x:c>
      <x:c r="B335" s="31" t="n">
        <x:f>NORM.INV(RAND(),$B$5,$B$6)</x:f>
        <x:v>49.951701413707944</x:v>
      </x:c>
      <x:c r="C335" s="31" t="n">
        <x:f>$B$7+($B$8-$B$7)*RAND()</x:f>
        <x:v>30.192765536907537</x:v>
      </x:c>
      <x:c r="D335" s="31" t="n">
        <x:f>B335+C335</x:f>
        <x:v>80.14446695061548</x:v>
      </x:c>
      <x:c r="E335" s="34" t="n">
        <x:f>--(D335&gt;$B$9)</x:f>
        <x:v>0</x:v>
      </x:c>
      <x:c r="F335" s="2"/>
      <x:c r="G335" s="2"/>
      <x:c r="H335" s="2"/>
      <x:c r="I335" s="2"/>
      <x:c r="J335" s="2"/>
      <x:c r="K335" s="2"/>
      <x:c r="L335" s="2"/>
      <x:c r="M335" s="2"/>
      <x:c r="N335" s="2"/>
    </x:row>
    <x:row r="336">
      <x:c r="A336" s="34" t="n">
        <x:f>ROW()-12</x:f>
        <x:v>324</x:v>
      </x:c>
      <x:c r="B336" s="31" t="n">
        <x:f>NORM.INV(RAND(),$B$5,$B$6)</x:f>
        <x:v>49.89734173445479</x:v>
      </x:c>
      <x:c r="C336" s="31" t="n">
        <x:f>$B$7+($B$8-$B$7)*RAND()</x:f>
        <x:v>30.095696228280957</x:v>
      </x:c>
      <x:c r="D336" s="31" t="n">
        <x:f>B336+C336</x:f>
        <x:v>79.99303796273574</x:v>
      </x:c>
      <x:c r="E336" s="34" t="n">
        <x:f>--(D336&gt;$B$9)</x:f>
        <x:v>0</x:v>
      </x:c>
      <x:c r="F336" s="2"/>
      <x:c r="G336" s="2"/>
      <x:c r="H336" s="2"/>
      <x:c r="I336" s="2"/>
      <x:c r="J336" s="2"/>
      <x:c r="K336" s="2"/>
      <x:c r="L336" s="2"/>
      <x:c r="M336" s="2"/>
      <x:c r="N336" s="2"/>
    </x:row>
    <x:row r="337">
      <x:c r="A337" s="34" t="n">
        <x:f>ROW()-12</x:f>
        <x:v>325</x:v>
      </x:c>
      <x:c r="B337" s="31" t="n">
        <x:f>NORM.INV(RAND(),$B$5,$B$6)</x:f>
        <x:v>50.11826956435153</x:v>
      </x:c>
      <x:c r="C337" s="31" t="n">
        <x:f>$B$7+($B$8-$B$7)*RAND()</x:f>
        <x:v>30.154754428078853</x:v>
      </x:c>
      <x:c r="D337" s="31" t="n">
        <x:f>B337+C337</x:f>
        <x:v>80.27302399243038</x:v>
      </x:c>
      <x:c r="E337" s="34" t="n">
        <x:f>--(D337&gt;$B$9)</x:f>
        <x:v>0</x:v>
      </x:c>
      <x:c r="F337" s="2"/>
      <x:c r="G337" s="2"/>
      <x:c r="H337" s="2"/>
      <x:c r="I337" s="2"/>
      <x:c r="J337" s="2"/>
      <x:c r="K337" s="2"/>
      <x:c r="L337" s="2"/>
      <x:c r="M337" s="2"/>
      <x:c r="N337" s="2"/>
    </x:row>
    <x:row r="338">
      <x:c r="A338" s="34" t="n">
        <x:f>ROW()-12</x:f>
        <x:v>326</x:v>
      </x:c>
      <x:c r="B338" s="31" t="n">
        <x:f>NORM.INV(RAND(),$B$5,$B$6)</x:f>
        <x:v>50.11841773285431</x:v>
      </x:c>
      <x:c r="C338" s="31" t="n">
        <x:f>$B$7+($B$8-$B$7)*RAND()</x:f>
        <x:v>29.98298106708569</x:v>
      </x:c>
      <x:c r="D338" s="31" t="n">
        <x:f>B338+C338</x:f>
        <x:v>80.10139879994</x:v>
      </x:c>
      <x:c r="E338" s="34" t="n">
        <x:f>--(D338&gt;$B$9)</x:f>
        <x:v>0</x:v>
      </x:c>
      <x:c r="F338" s="2"/>
      <x:c r="G338" s="2"/>
      <x:c r="H338" s="2"/>
      <x:c r="I338" s="2"/>
      <x:c r="J338" s="2"/>
      <x:c r="K338" s="2"/>
      <x:c r="L338" s="2"/>
      <x:c r="M338" s="2"/>
      <x:c r="N338" s="2"/>
    </x:row>
    <x:row r="339">
      <x:c r="A339" s="34" t="n">
        <x:f>ROW()-12</x:f>
        <x:v>327</x:v>
      </x:c>
      <x:c r="B339" s="31" t="n">
        <x:f>NORM.INV(RAND(),$B$5,$B$6)</x:f>
        <x:v>49.89769313013886</x:v>
      </x:c>
      <x:c r="C339" s="31" t="n">
        <x:f>$B$7+($B$8-$B$7)*RAND()</x:f>
        <x:v>30.106401378626302</x:v>
      </x:c>
      <x:c r="D339" s="31" t="n">
        <x:f>B339+C339</x:f>
        <x:v>80.00409450876516</x:v>
      </x:c>
      <x:c r="E339" s="34" t="n">
        <x:f>--(D339&gt;$B$9)</x:f>
        <x:v>0</x:v>
      </x:c>
      <x:c r="F339" s="2"/>
      <x:c r="G339" s="2"/>
      <x:c r="H339" s="2"/>
      <x:c r="I339" s="2"/>
      <x:c r="J339" s="2"/>
      <x:c r="K339" s="2"/>
      <x:c r="L339" s="2"/>
      <x:c r="M339" s="2"/>
      <x:c r="N339" s="2"/>
    </x:row>
    <x:row r="340">
      <x:c r="A340" s="34" t="n">
        <x:f>ROW()-12</x:f>
        <x:v>328</x:v>
      </x:c>
      <x:c r="B340" s="31" t="n">
        <x:f>NORM.INV(RAND(),$B$5,$B$6)</x:f>
        <x:v>49.93220394882939</x:v>
      </x:c>
      <x:c r="C340" s="31" t="n">
        <x:f>$B$7+($B$8-$B$7)*RAND()</x:f>
        <x:v>30.28322562046169</x:v>
      </x:c>
      <x:c r="D340" s="31" t="n">
        <x:f>B340+C340</x:f>
        <x:v>80.21542956929108</x:v>
      </x:c>
      <x:c r="E340" s="34" t="n">
        <x:f>--(D340&gt;$B$9)</x:f>
        <x:v>0</x:v>
      </x:c>
      <x:c r="F340" s="2"/>
      <x:c r="G340" s="2"/>
      <x:c r="H340" s="2"/>
      <x:c r="I340" s="2"/>
      <x:c r="J340" s="2"/>
      <x:c r="K340" s="2"/>
      <x:c r="L340" s="2"/>
      <x:c r="M340" s="2"/>
      <x:c r="N340" s="2"/>
    </x:row>
    <x:row r="341">
      <x:c r="A341" s="34" t="n">
        <x:f>ROW()-12</x:f>
        <x:v>329</x:v>
      </x:c>
      <x:c r="B341" s="31" t="n">
        <x:f>NORM.INV(RAND(),$B$5,$B$6)</x:f>
        <x:v>50.1858178483166</x:v>
      </x:c>
      <x:c r="C341" s="31" t="n">
        <x:f>$B$7+($B$8-$B$7)*RAND()</x:f>
        <x:v>30.149677914315838</x:v>
      </x:c>
      <x:c r="D341" s="31" t="n">
        <x:f>B341+C341</x:f>
        <x:v>80.33549576263243</x:v>
      </x:c>
      <x:c r="E341" s="34" t="n">
        <x:f>--(D341&gt;$B$9)</x:f>
        <x:v>0</x:v>
      </x:c>
      <x:c r="F341" s="2"/>
      <x:c r="G341" s="2"/>
      <x:c r="H341" s="2"/>
      <x:c r="I341" s="2"/>
      <x:c r="J341" s="2"/>
      <x:c r="K341" s="2"/>
      <x:c r="L341" s="2"/>
      <x:c r="M341" s="2"/>
      <x:c r="N341" s="2"/>
    </x:row>
    <x:row r="342">
      <x:c r="A342" s="34" t="n">
        <x:f>ROW()-12</x:f>
        <x:v>330</x:v>
      </x:c>
      <x:c r="B342" s="31" t="n">
        <x:f>NORM.INV(RAND(),$B$5,$B$6)</x:f>
        <x:v>49.9319418961503</x:v>
      </x:c>
      <x:c r="C342" s="31" t="n">
        <x:f>$B$7+($B$8-$B$7)*RAND()</x:f>
        <x:v>29.8242799362316</x:v>
      </x:c>
      <x:c r="D342" s="31" t="n">
        <x:f>B342+C342</x:f>
        <x:v>79.7562218323819</x:v>
      </x:c>
      <x:c r="E342" s="34" t="n">
        <x:f>--(D342&gt;$B$9)</x:f>
        <x:v>0</x:v>
      </x:c>
      <x:c r="F342" s="2"/>
      <x:c r="G342" s="2"/>
      <x:c r="H342" s="2"/>
      <x:c r="I342" s="2"/>
      <x:c r="J342" s="2"/>
      <x:c r="K342" s="2"/>
      <x:c r="L342" s="2"/>
      <x:c r="M342" s="2"/>
      <x:c r="N342" s="2"/>
    </x:row>
    <x:row r="343">
      <x:c r="A343" s="34" t="n">
        <x:f>ROW()-12</x:f>
        <x:v>331</x:v>
      </x:c>
      <x:c r="B343" s="31" t="n">
        <x:f>NORM.INV(RAND(),$B$5,$B$6)</x:f>
        <x:v>50.13739472916956</x:v>
      </x:c>
      <x:c r="C343" s="31" t="n">
        <x:f>$B$7+($B$8-$B$7)*RAND()</x:f>
        <x:v>30.067767411709305</x:v>
      </x:c>
      <x:c r="D343" s="31" t="n">
        <x:f>B343+C343</x:f>
        <x:v>80.20516214087885</x:v>
      </x:c>
      <x:c r="E343" s="34" t="n">
        <x:f>--(D343&gt;$B$9)</x:f>
        <x:v>0</x:v>
      </x:c>
      <x:c r="F343" s="2"/>
      <x:c r="G343" s="2"/>
      <x:c r="H343" s="2"/>
      <x:c r="I343" s="2"/>
      <x:c r="J343" s="2"/>
      <x:c r="K343" s="2"/>
      <x:c r="L343" s="2"/>
      <x:c r="M343" s="2"/>
      <x:c r="N343" s="2"/>
    </x:row>
    <x:row r="344">
      <x:c r="A344" s="34" t="n">
        <x:f>ROW()-12</x:f>
        <x:v>332</x:v>
      </x:c>
      <x:c r="B344" s="31" t="n">
        <x:f>NORM.INV(RAND(),$B$5,$B$6)</x:f>
        <x:v>49.79592889632694</x:v>
      </x:c>
      <x:c r="C344" s="31" t="n">
        <x:f>$B$7+($B$8-$B$7)*RAND()</x:f>
        <x:v>30.295702195849746</x:v>
      </x:c>
      <x:c r="D344" s="31" t="n">
        <x:f>B344+C344</x:f>
        <x:v>80.09163109217668</x:v>
      </x:c>
      <x:c r="E344" s="34" t="n">
        <x:f>--(D344&gt;$B$9)</x:f>
        <x:v>0</x:v>
      </x:c>
      <x:c r="F344" s="2"/>
      <x:c r="G344" s="2"/>
      <x:c r="H344" s="2"/>
      <x:c r="I344" s="2"/>
      <x:c r="J344" s="2"/>
      <x:c r="K344" s="2"/>
      <x:c r="L344" s="2"/>
      <x:c r="M344" s="2"/>
      <x:c r="N344" s="2"/>
    </x:row>
    <x:row r="345">
      <x:c r="A345" s="34" t="n">
        <x:f>ROW()-12</x:f>
        <x:v>333</x:v>
      </x:c>
      <x:c r="B345" s="31" t="n">
        <x:f>NORM.INV(RAND(),$B$5,$B$6)</x:f>
        <x:v>49.870837031077166</x:v>
      </x:c>
      <x:c r="C345" s="31" t="n">
        <x:f>$B$7+($B$8-$B$7)*RAND()</x:f>
        <x:v>29.9390198012537</x:v>
      </x:c>
      <x:c r="D345" s="31" t="n">
        <x:f>B345+C345</x:f>
        <x:v>79.80985683233087</x:v>
      </x:c>
      <x:c r="E345" s="34" t="n">
        <x:f>--(D345&gt;$B$9)</x:f>
        <x:v>0</x:v>
      </x:c>
      <x:c r="F345" s="2"/>
      <x:c r="G345" s="2"/>
      <x:c r="H345" s="2"/>
      <x:c r="I345" s="2"/>
      <x:c r="J345" s="2"/>
      <x:c r="K345" s="2"/>
      <x:c r="L345" s="2"/>
      <x:c r="M345" s="2"/>
      <x:c r="N345" s="2"/>
    </x:row>
    <x:row r="346">
      <x:c r="A346" s="34" t="n">
        <x:f>ROW()-12</x:f>
        <x:v>334</x:v>
      </x:c>
      <x:c r="B346" s="31" t="n">
        <x:f>NORM.INV(RAND(),$B$5,$B$6)</x:f>
        <x:v>50.055813398038744</x:v>
      </x:c>
      <x:c r="C346" s="31" t="n">
        <x:f>$B$7+($B$8-$B$7)*RAND()</x:f>
        <x:v>30.247033628089927</x:v>
      </x:c>
      <x:c r="D346" s="31" t="n">
        <x:f>B346+C346</x:f>
        <x:v>80.30284702612867</x:v>
      </x:c>
      <x:c r="E346" s="34" t="n">
        <x:f>--(D346&gt;$B$9)</x:f>
        <x:v>0</x:v>
      </x:c>
      <x:c r="F346" s="2"/>
      <x:c r="G346" s="2"/>
      <x:c r="H346" s="2"/>
      <x:c r="I346" s="2"/>
      <x:c r="J346" s="2"/>
      <x:c r="K346" s="2"/>
      <x:c r="L346" s="2"/>
      <x:c r="M346" s="2"/>
      <x:c r="N346" s="2"/>
    </x:row>
    <x:row r="347">
      <x:c r="A347" s="34" t="n">
        <x:f>ROW()-12</x:f>
        <x:v>335</x:v>
      </x:c>
      <x:c r="B347" s="31" t="n">
        <x:f>NORM.INV(RAND(),$B$5,$B$6)</x:f>
        <x:v>50.17431765782814</x:v>
      </x:c>
      <x:c r="C347" s="31" t="n">
        <x:f>$B$7+($B$8-$B$7)*RAND()</x:f>
        <x:v>30.031012201770746</x:v>
      </x:c>
      <x:c r="D347" s="31" t="n">
        <x:f>B347+C347</x:f>
        <x:v>80.20532985959889</x:v>
      </x:c>
      <x:c r="E347" s="34" t="n">
        <x:f>--(D347&gt;$B$9)</x:f>
        <x:v>0</x:v>
      </x:c>
      <x:c r="F347" s="2"/>
      <x:c r="G347" s="2"/>
      <x:c r="H347" s="2"/>
      <x:c r="I347" s="2"/>
      <x:c r="J347" s="2"/>
      <x:c r="K347" s="2"/>
      <x:c r="L347" s="2"/>
      <x:c r="M347" s="2"/>
      <x:c r="N347" s="2"/>
    </x:row>
    <x:row r="348">
      <x:c r="A348" s="34" t="n">
        <x:f>ROW()-12</x:f>
        <x:v>336</x:v>
      </x:c>
      <x:c r="B348" s="31" t="n">
        <x:f>NORM.INV(RAND(),$B$5,$B$6)</x:f>
        <x:v>49.81982772911744</x:v>
      </x:c>
      <x:c r="C348" s="31" t="n">
        <x:f>$B$7+($B$8-$B$7)*RAND()</x:f>
        <x:v>29.823232864063453</x:v>
      </x:c>
      <x:c r="D348" s="31" t="n">
        <x:f>B348+C348</x:f>
        <x:v>79.64306059318089</x:v>
      </x:c>
      <x:c r="E348" s="34" t="n">
        <x:f>--(D348&gt;$B$9)</x:f>
        <x:v>0</x:v>
      </x:c>
      <x:c r="F348" s="2"/>
      <x:c r="G348" s="2"/>
      <x:c r="H348" s="2"/>
      <x:c r="I348" s="2"/>
      <x:c r="J348" s="2"/>
      <x:c r="K348" s="2"/>
      <x:c r="L348" s="2"/>
      <x:c r="M348" s="2"/>
      <x:c r="N348" s="2"/>
    </x:row>
    <x:row r="349">
      <x:c r="A349" s="34" t="n">
        <x:f>ROW()-12</x:f>
        <x:v>337</x:v>
      </x:c>
      <x:c r="B349" s="31" t="n">
        <x:f>NORM.INV(RAND(),$B$5,$B$6)</x:f>
        <x:v>50.07701122377583</x:v>
      </x:c>
      <x:c r="C349" s="31" t="n">
        <x:f>$B$7+($B$8-$B$7)*RAND()</x:f>
        <x:v>30.25898861936783</x:v>
      </x:c>
      <x:c r="D349" s="31" t="n">
        <x:f>B349+C349</x:f>
        <x:v>80.33599984314365</x:v>
      </x:c>
      <x:c r="E349" s="34" t="n">
        <x:f>--(D349&gt;$B$9)</x:f>
        <x:v>0</x:v>
      </x:c>
      <x:c r="F349" s="2"/>
      <x:c r="G349" s="2"/>
      <x:c r="H349" s="2"/>
      <x:c r="I349" s="2"/>
      <x:c r="J349" s="2"/>
      <x:c r="K349" s="2"/>
      <x:c r="L349" s="2"/>
      <x:c r="M349" s="2"/>
      <x:c r="N349" s="2"/>
    </x:row>
    <x:row r="350">
      <x:c r="A350" s="34" t="n">
        <x:f>ROW()-12</x:f>
        <x:v>338</x:v>
      </x:c>
      <x:c r="B350" s="31" t="n">
        <x:f>NORM.INV(RAND(),$B$5,$B$6)</x:f>
        <x:v>50.02165019490606</x:v>
      </x:c>
      <x:c r="C350" s="31" t="n">
        <x:f>$B$7+($B$8-$B$7)*RAND()</x:f>
        <x:v>30.095525940554612</x:v>
      </x:c>
      <x:c r="D350" s="31" t="n">
        <x:f>B350+C350</x:f>
        <x:v>80.11717613546067</x:v>
      </x:c>
      <x:c r="E350" s="34" t="n">
        <x:f>--(D350&gt;$B$9)</x:f>
        <x:v>0</x:v>
      </x:c>
      <x:c r="F350" s="2"/>
      <x:c r="G350" s="2"/>
      <x:c r="H350" s="2"/>
      <x:c r="I350" s="2"/>
      <x:c r="J350" s="2"/>
      <x:c r="K350" s="2"/>
      <x:c r="L350" s="2"/>
      <x:c r="M350" s="2"/>
      <x:c r="N350" s="2"/>
    </x:row>
    <x:row r="351">
      <x:c r="A351" s="34" t="n">
        <x:f>ROW()-12</x:f>
        <x:v>339</x:v>
      </x:c>
      <x:c r="B351" s="31" t="n">
        <x:f>NORM.INV(RAND(),$B$5,$B$6)</x:f>
        <x:v>50.090645387535396</x:v>
      </x:c>
      <x:c r="C351" s="31" t="n">
        <x:f>$B$7+($B$8-$B$7)*RAND()</x:f>
        <x:v>30.253668284364142</x:v>
      </x:c>
      <x:c r="D351" s="31" t="n">
        <x:f>B351+C351</x:f>
        <x:v>80.34431367189954</x:v>
      </x:c>
      <x:c r="E351" s="34" t="n">
        <x:f>--(D351&gt;$B$9)</x:f>
        <x:v>0</x:v>
      </x:c>
      <x:c r="F351" s="2"/>
      <x:c r="G351" s="2"/>
      <x:c r="H351" s="2"/>
      <x:c r="I351" s="2"/>
      <x:c r="J351" s="2"/>
      <x:c r="K351" s="2"/>
      <x:c r="L351" s="2"/>
      <x:c r="M351" s="2"/>
      <x:c r="N351" s="2"/>
    </x:row>
    <x:row r="352">
      <x:c r="A352" s="34" t="n">
        <x:f>ROW()-12</x:f>
        <x:v>340</x:v>
      </x:c>
      <x:c r="B352" s="31" t="n">
        <x:f>NORM.INV(RAND(),$B$5,$B$6)</x:f>
        <x:v>50.09735335593307</x:v>
      </x:c>
      <x:c r="C352" s="31" t="n">
        <x:f>$B$7+($B$8-$B$7)*RAND()</x:f>
        <x:v>30.187022248057517</x:v>
      </x:c>
      <x:c r="D352" s="31" t="n">
        <x:f>B352+C352</x:f>
        <x:v>80.28437560399058</x:v>
      </x:c>
      <x:c r="E352" s="34" t="n">
        <x:f>--(D352&gt;$B$9)</x:f>
        <x:v>0</x:v>
      </x:c>
      <x:c r="F352" s="2"/>
      <x:c r="G352" s="2"/>
      <x:c r="H352" s="2"/>
      <x:c r="I352" s="2"/>
      <x:c r="J352" s="2"/>
      <x:c r="K352" s="2"/>
      <x:c r="L352" s="2"/>
      <x:c r="M352" s="2"/>
      <x:c r="N352" s="2"/>
    </x:row>
    <x:row r="353">
      <x:c r="A353" s="34" t="n">
        <x:f>ROW()-12</x:f>
        <x:v>341</x:v>
      </x:c>
      <x:c r="B353" s="31" t="n">
        <x:f>NORM.INV(RAND(),$B$5,$B$6)</x:f>
        <x:v>49.90864486544677</x:v>
      </x:c>
      <x:c r="C353" s="31" t="n">
        <x:f>$B$7+($B$8-$B$7)*RAND()</x:f>
        <x:v>30.09733118111298</x:v>
      </x:c>
      <x:c r="D353" s="31" t="n">
        <x:f>B353+C353</x:f>
        <x:v>80.00597604655975</x:v>
      </x:c>
      <x:c r="E353" s="34" t="n">
        <x:f>--(D353&gt;$B$9)</x:f>
        <x:v>0</x:v>
      </x:c>
      <x:c r="F353" s="2"/>
      <x:c r="G353" s="2"/>
      <x:c r="H353" s="2"/>
      <x:c r="I353" s="2"/>
      <x:c r="J353" s="2"/>
      <x:c r="K353" s="2"/>
      <x:c r="L353" s="2"/>
      <x:c r="M353" s="2"/>
      <x:c r="N353" s="2"/>
    </x:row>
    <x:row r="354">
      <x:c r="A354" s="34" t="n">
        <x:f>ROW()-12</x:f>
        <x:v>342</x:v>
      </x:c>
      <x:c r="B354" s="31" t="n">
        <x:f>NORM.INV(RAND(),$B$5,$B$6)</x:f>
        <x:v>50.11424473117975</x:v>
      </x:c>
      <x:c r="C354" s="31" t="n">
        <x:f>$B$7+($B$8-$B$7)*RAND()</x:f>
        <x:v>30.073071024952725</x:v>
      </x:c>
      <x:c r="D354" s="31" t="n">
        <x:f>B354+C354</x:f>
        <x:v>80.18731575613248</x:v>
      </x:c>
      <x:c r="E354" s="34" t="n">
        <x:f>--(D354&gt;$B$9)</x:f>
        <x:v>0</x:v>
      </x:c>
      <x:c r="F354" s="2"/>
      <x:c r="G354" s="2"/>
      <x:c r="H354" s="2"/>
      <x:c r="I354" s="2"/>
      <x:c r="J354" s="2"/>
      <x:c r="K354" s="2"/>
      <x:c r="L354" s="2"/>
      <x:c r="M354" s="2"/>
      <x:c r="N354" s="2"/>
    </x:row>
    <x:row r="355">
      <x:c r="A355" s="34" t="n">
        <x:f>ROW()-12</x:f>
        <x:v>343</x:v>
      </x:c>
      <x:c r="B355" s="31" t="n">
        <x:f>NORM.INV(RAND(),$B$5,$B$6)</x:f>
        <x:v>50.092826079745784</x:v>
      </x:c>
      <x:c r="C355" s="31" t="n">
        <x:f>$B$7+($B$8-$B$7)*RAND()</x:f>
        <x:v>30.019215041006873</x:v>
      </x:c>
      <x:c r="D355" s="31" t="n">
        <x:f>B355+C355</x:f>
        <x:v>80.11204112075265</x:v>
      </x:c>
      <x:c r="E355" s="34" t="n">
        <x:f>--(D355&gt;$B$9)</x:f>
        <x:v>0</x:v>
      </x:c>
      <x:c r="F355" s="2"/>
      <x:c r="G355" s="2"/>
      <x:c r="H355" s="2"/>
      <x:c r="I355" s="2"/>
      <x:c r="J355" s="2"/>
      <x:c r="K355" s="2"/>
      <x:c r="L355" s="2"/>
      <x:c r="M355" s="2"/>
      <x:c r="N355" s="2"/>
    </x:row>
    <x:row r="356">
      <x:c r="A356" s="34" t="n">
        <x:f>ROW()-12</x:f>
        <x:v>344</x:v>
      </x:c>
      <x:c r="B356" s="31" t="n">
        <x:f>NORM.INV(RAND(),$B$5,$B$6)</x:f>
        <x:v>49.92140773890476</x:v>
      </x:c>
      <x:c r="C356" s="31" t="n">
        <x:f>$B$7+($B$8-$B$7)*RAND()</x:f>
        <x:v>29.990715938924104</x:v>
      </x:c>
      <x:c r="D356" s="31" t="n">
        <x:f>B356+C356</x:f>
        <x:v>79.91212367782887</x:v>
      </x:c>
      <x:c r="E356" s="34" t="n">
        <x:f>--(D356&gt;$B$9)</x:f>
        <x:v>0</x:v>
      </x:c>
      <x:c r="F356" s="2"/>
      <x:c r="G356" s="2"/>
      <x:c r="H356" s="2"/>
      <x:c r="I356" s="2"/>
      <x:c r="J356" s="2"/>
      <x:c r="K356" s="2"/>
      <x:c r="L356" s="2"/>
      <x:c r="M356" s="2"/>
      <x:c r="N356" s="2"/>
    </x:row>
    <x:row r="357">
      <x:c r="A357" s="34" t="n">
        <x:f>ROW()-12</x:f>
        <x:v>345</x:v>
      </x:c>
      <x:c r="B357" s="31" t="n">
        <x:f>NORM.INV(RAND(),$B$5,$B$6)</x:f>
        <x:v>49.71343419348411</x:v>
      </x:c>
      <x:c r="C357" s="31" t="n">
        <x:f>$B$7+($B$8-$B$7)*RAND()</x:f>
        <x:v>29.975382578726844</x:v>
      </x:c>
      <x:c r="D357" s="31" t="n">
        <x:f>B357+C357</x:f>
        <x:v>79.68881677221096</x:v>
      </x:c>
      <x:c r="E357" s="34" t="n">
        <x:f>--(D357&gt;$B$9)</x:f>
        <x:v>0</x:v>
      </x:c>
      <x:c r="F357" s="2"/>
      <x:c r="G357" s="2"/>
      <x:c r="H357" s="2"/>
      <x:c r="I357" s="2"/>
      <x:c r="J357" s="2"/>
      <x:c r="K357" s="2"/>
      <x:c r="L357" s="2"/>
      <x:c r="M357" s="2"/>
      <x:c r="N357" s="2"/>
    </x:row>
    <x:row r="358">
      <x:c r="A358" s="34" t="n">
        <x:f>ROW()-12</x:f>
        <x:v>346</x:v>
      </x:c>
      <x:c r="B358" s="31" t="n">
        <x:f>NORM.INV(RAND(),$B$5,$B$6)</x:f>
        <x:v>50.032691467216885</x:v>
      </x:c>
      <x:c r="C358" s="31" t="n">
        <x:f>$B$7+($B$8-$B$7)*RAND()</x:f>
        <x:v>30.14926677090528</x:v>
      </x:c>
      <x:c r="D358" s="31" t="n">
        <x:f>B358+C358</x:f>
        <x:v>80.18195823812216</x:v>
      </x:c>
      <x:c r="E358" s="34" t="n">
        <x:f>--(D358&gt;$B$9)</x:f>
        <x:v>0</x:v>
      </x:c>
      <x:c r="F358" s="2"/>
      <x:c r="G358" s="2"/>
      <x:c r="H358" s="2"/>
      <x:c r="I358" s="2"/>
      <x:c r="J358" s="2"/>
      <x:c r="K358" s="2"/>
      <x:c r="L358" s="2"/>
      <x:c r="M358" s="2"/>
      <x:c r="N358" s="2"/>
    </x:row>
    <x:row r="359">
      <x:c r="A359" s="34" t="n">
        <x:f>ROW()-12</x:f>
        <x:v>347</x:v>
      </x:c>
      <x:c r="B359" s="31" t="n">
        <x:f>NORM.INV(RAND(),$B$5,$B$6)</x:f>
        <x:v>50.174390498640804</x:v>
      </x:c>
      <x:c r="C359" s="31" t="n">
        <x:f>$B$7+($B$8-$B$7)*RAND()</x:f>
        <x:v>30.00315830433729</x:v>
      </x:c>
      <x:c r="D359" s="31" t="n">
        <x:f>B359+C359</x:f>
        <x:v>80.1775488029781</x:v>
      </x:c>
      <x:c r="E359" s="34" t="n">
        <x:f>--(D359&gt;$B$9)</x:f>
        <x:v>0</x:v>
      </x:c>
      <x:c r="F359" s="2"/>
      <x:c r="G359" s="2"/>
      <x:c r="H359" s="2"/>
      <x:c r="I359" s="2"/>
      <x:c r="J359" s="2"/>
      <x:c r="K359" s="2"/>
      <x:c r="L359" s="2"/>
      <x:c r="M359" s="2"/>
      <x:c r="N359" s="2"/>
    </x:row>
    <x:row r="360">
      <x:c r="A360" s="34" t="n">
        <x:f>ROW()-12</x:f>
        <x:v>348</x:v>
      </x:c>
      <x:c r="B360" s="31" t="n">
        <x:f>NORM.INV(RAND(),$B$5,$B$6)</x:f>
        <x:v>50.21028456141046</x:v>
      </x:c>
      <x:c r="C360" s="31" t="n">
        <x:f>$B$7+($B$8-$B$7)*RAND()</x:f>
        <x:v>29.9439857770005</x:v>
      </x:c>
      <x:c r="D360" s="31" t="n">
        <x:f>B360+C360</x:f>
        <x:v>80.15427033841095</x:v>
      </x:c>
      <x:c r="E360" s="34" t="n">
        <x:f>--(D360&gt;$B$9)</x:f>
        <x:v>0</x:v>
      </x:c>
      <x:c r="F360" s="2"/>
      <x:c r="G360" s="2"/>
      <x:c r="H360" s="2"/>
      <x:c r="I360" s="2"/>
      <x:c r="J360" s="2"/>
      <x:c r="K360" s="2"/>
      <x:c r="L360" s="2"/>
      <x:c r="M360" s="2"/>
      <x:c r="N360" s="2"/>
    </x:row>
    <x:row r="361">
      <x:c r="A361" s="34" t="n">
        <x:f>ROW()-12</x:f>
        <x:v>349</x:v>
      </x:c>
      <x:c r="B361" s="31" t="n">
        <x:f>NORM.INV(RAND(),$B$5,$B$6)</x:f>
        <x:v>49.77989880019874</x:v>
      </x:c>
      <x:c r="C361" s="31" t="n">
        <x:f>$B$7+($B$8-$B$7)*RAND()</x:f>
        <x:v>29.761380355485286</x:v>
      </x:c>
      <x:c r="D361" s="31" t="n">
        <x:f>B361+C361</x:f>
        <x:v>79.54127915568402</x:v>
      </x:c>
      <x:c r="E361" s="34" t="n">
        <x:f>--(D361&gt;$B$9)</x:f>
        <x:v>0</x:v>
      </x:c>
      <x:c r="F361" s="2"/>
      <x:c r="G361" s="2"/>
      <x:c r="H361" s="2"/>
      <x:c r="I361" s="2"/>
      <x:c r="J361" s="2"/>
      <x:c r="K361" s="2"/>
      <x:c r="L361" s="2"/>
      <x:c r="M361" s="2"/>
      <x:c r="N361" s="2"/>
    </x:row>
    <x:row r="362">
      <x:c r="A362" s="34" t="n">
        <x:f>ROW()-12</x:f>
        <x:v>350</x:v>
      </x:c>
      <x:c r="B362" s="31" t="n">
        <x:f>NORM.INV(RAND(),$B$5,$B$6)</x:f>
        <x:v>49.919348897534</x:v>
      </x:c>
      <x:c r="C362" s="31" t="n">
        <x:f>$B$7+($B$8-$B$7)*RAND()</x:f>
        <x:v>30.287844696168726</x:v>
      </x:c>
      <x:c r="D362" s="31" t="n">
        <x:f>B362+C362</x:f>
        <x:v>80.20719359370273</x:v>
      </x:c>
      <x:c r="E362" s="34" t="n">
        <x:f>--(D362&gt;$B$9)</x:f>
        <x:v>0</x:v>
      </x:c>
      <x:c r="F362" s="2"/>
      <x:c r="G362" s="2"/>
      <x:c r="H362" s="2"/>
      <x:c r="I362" s="2"/>
      <x:c r="J362" s="2"/>
      <x:c r="K362" s="2"/>
      <x:c r="L362" s="2"/>
      <x:c r="M362" s="2"/>
      <x:c r="N362" s="2"/>
    </x:row>
    <x:row r="363">
      <x:c r="A363" s="34" t="n">
        <x:f>ROW()-12</x:f>
        <x:v>351</x:v>
      </x:c>
      <x:c r="B363" s="31" t="n">
        <x:f>NORM.INV(RAND(),$B$5,$B$6)</x:f>
        <x:v>50.0430442631513</x:v>
      </x:c>
      <x:c r="C363" s="31" t="n">
        <x:f>$B$7+($B$8-$B$7)*RAND()</x:f>
        <x:v>30.202263179796457</x:v>
      </x:c>
      <x:c r="D363" s="31" t="n">
        <x:f>B363+C363</x:f>
        <x:v>80.24530744294776</x:v>
      </x:c>
      <x:c r="E363" s="34" t="n">
        <x:f>--(D363&gt;$B$9)</x:f>
        <x:v>0</x:v>
      </x:c>
      <x:c r="F363" s="2"/>
      <x:c r="G363" s="2"/>
      <x:c r="H363" s="2"/>
      <x:c r="I363" s="2"/>
      <x:c r="J363" s="2"/>
      <x:c r="K363" s="2"/>
      <x:c r="L363" s="2"/>
      <x:c r="M363" s="2"/>
      <x:c r="N363" s="2"/>
    </x:row>
    <x:row r="364">
      <x:c r="A364" s="34" t="n">
        <x:f>ROW()-12</x:f>
        <x:v>352</x:v>
      </x:c>
      <x:c r="B364" s="31" t="n">
        <x:f>NORM.INV(RAND(),$B$5,$B$6)</x:f>
        <x:v>50.04956940509448</x:v>
      </x:c>
      <x:c r="C364" s="31" t="n">
        <x:f>$B$7+($B$8-$B$7)*RAND()</x:f>
        <x:v>29.84111817348574</x:v>
      </x:c>
      <x:c r="D364" s="31" t="n">
        <x:f>B364+C364</x:f>
        <x:v>79.89068757858021</x:v>
      </x:c>
      <x:c r="E364" s="34" t="n">
        <x:f>--(D364&gt;$B$9)</x:f>
        <x:v>0</x:v>
      </x:c>
      <x:c r="F364" s="2"/>
      <x:c r="G364" s="2"/>
      <x:c r="H364" s="2"/>
      <x:c r="I364" s="2"/>
      <x:c r="J364" s="2"/>
      <x:c r="K364" s="2"/>
      <x:c r="L364" s="2"/>
      <x:c r="M364" s="2"/>
      <x:c r="N364" s="2"/>
    </x:row>
    <x:row r="365">
      <x:c r="A365" s="34" t="n">
        <x:f>ROW()-12</x:f>
        <x:v>353</x:v>
      </x:c>
      <x:c r="B365" s="31" t="n">
        <x:f>NORM.INV(RAND(),$B$5,$B$6)</x:f>
        <x:v>49.78452084848842</x:v>
      </x:c>
      <x:c r="C365" s="31" t="n">
        <x:f>$B$7+($B$8-$B$7)*RAND()</x:f>
        <x:v>30.222254577095388</x:v>
      </x:c>
      <x:c r="D365" s="31" t="n">
        <x:f>B365+C365</x:f>
        <x:v>80.00677542558381</x:v>
      </x:c>
      <x:c r="E365" s="34" t="n">
        <x:f>--(D365&gt;$B$9)</x:f>
        <x:v>0</x:v>
      </x:c>
      <x:c r="F365" s="2"/>
      <x:c r="G365" s="2"/>
      <x:c r="H365" s="2"/>
      <x:c r="I365" s="2"/>
      <x:c r="J365" s="2"/>
      <x:c r="K365" s="2"/>
      <x:c r="L365" s="2"/>
      <x:c r="M365" s="2"/>
      <x:c r="N365" s="2"/>
    </x:row>
    <x:row r="366">
      <x:c r="A366" s="34" t="n">
        <x:f>ROW()-12</x:f>
        <x:v>354</x:v>
      </x:c>
      <x:c r="B366" s="31" t="n">
        <x:f>NORM.INV(RAND(),$B$5,$B$6)</x:f>
        <x:v>49.92523549820278</x:v>
      </x:c>
      <x:c r="C366" s="31" t="n">
        <x:f>$B$7+($B$8-$B$7)*RAND()</x:f>
        <x:v>30.04918995819462</x:v>
      </x:c>
      <x:c r="D366" s="31" t="n">
        <x:f>B366+C366</x:f>
        <x:v>79.9744254563974</x:v>
      </x:c>
      <x:c r="E366" s="34" t="n">
        <x:f>--(D366&gt;$B$9)</x:f>
        <x:v>0</x:v>
      </x:c>
      <x:c r="F366" s="2"/>
      <x:c r="G366" s="2"/>
      <x:c r="H366" s="2"/>
      <x:c r="I366" s="2"/>
      <x:c r="J366" s="2"/>
      <x:c r="K366" s="2"/>
      <x:c r="L366" s="2"/>
      <x:c r="M366" s="2"/>
      <x:c r="N366" s="2"/>
    </x:row>
    <x:row r="367">
      <x:c r="A367" s="34" t="n">
        <x:f>ROW()-12</x:f>
        <x:v>355</x:v>
      </x:c>
      <x:c r="B367" s="31" t="n">
        <x:f>NORM.INV(RAND(),$B$5,$B$6)</x:f>
        <x:v>50.268557570771385</x:v>
      </x:c>
      <x:c r="C367" s="31" t="n">
        <x:f>$B$7+($B$8-$B$7)*RAND()</x:f>
        <x:v>30.15525509344857</x:v>
      </x:c>
      <x:c r="D367" s="31" t="n">
        <x:f>B367+C367</x:f>
        <x:v>80.42381266421995</x:v>
      </x:c>
      <x:c r="E367" s="34" t="n">
        <x:f>--(D367&gt;$B$9)</x:f>
        <x:v>1</x:v>
      </x:c>
      <x:c r="F367" s="2"/>
      <x:c r="G367" s="2"/>
      <x:c r="H367" s="2"/>
      <x:c r="I367" s="2"/>
      <x:c r="J367" s="2"/>
      <x:c r="K367" s="2"/>
      <x:c r="L367" s="2"/>
      <x:c r="M367" s="2"/>
      <x:c r="N367" s="2"/>
    </x:row>
    <x:row r="368">
      <x:c r="A368" s="34" t="n">
        <x:f>ROW()-12</x:f>
        <x:v>356</x:v>
      </x:c>
      <x:c r="B368" s="31" t="n">
        <x:f>NORM.INV(RAND(),$B$5,$B$6)</x:f>
        <x:v>49.99141579139703</x:v>
      </x:c>
      <x:c r="C368" s="31" t="n">
        <x:f>$B$7+($B$8-$B$7)*RAND()</x:f>
        <x:v>30.190966954007635</x:v>
      </x:c>
      <x:c r="D368" s="31" t="n">
        <x:f>B368+C368</x:f>
        <x:v>80.18238274540467</x:v>
      </x:c>
      <x:c r="E368" s="34" t="n">
        <x:f>--(D368&gt;$B$9)</x:f>
        <x:v>0</x:v>
      </x:c>
      <x:c r="F368" s="2"/>
      <x:c r="G368" s="2"/>
      <x:c r="H368" s="2"/>
      <x:c r="I368" s="2"/>
      <x:c r="J368" s="2"/>
      <x:c r="K368" s="2"/>
      <x:c r="L368" s="2"/>
      <x:c r="M368" s="2"/>
      <x:c r="N368" s="2"/>
    </x:row>
    <x:row r="369">
      <x:c r="A369" s="34" t="n">
        <x:f>ROW()-12</x:f>
        <x:v>357</x:v>
      </x:c>
      <x:c r="B369" s="31" t="n">
        <x:f>NORM.INV(RAND(),$B$5,$B$6)</x:f>
        <x:v>50.05712702841685</x:v>
      </x:c>
      <x:c r="C369" s="31" t="n">
        <x:f>$B$7+($B$8-$B$7)*RAND()</x:f>
        <x:v>30.116463635200905</x:v>
      </x:c>
      <x:c r="D369" s="31" t="n">
        <x:f>B369+C369</x:f>
        <x:v>80.17359066361776</x:v>
      </x:c>
      <x:c r="E369" s="34" t="n">
        <x:f>--(D369&gt;$B$9)</x:f>
        <x:v>0</x:v>
      </x:c>
      <x:c r="F369" s="2"/>
      <x:c r="G369" s="2"/>
      <x:c r="H369" s="2"/>
      <x:c r="I369" s="2"/>
      <x:c r="J369" s="2"/>
      <x:c r="K369" s="2"/>
      <x:c r="L369" s="2"/>
      <x:c r="M369" s="2"/>
      <x:c r="N369" s="2"/>
    </x:row>
    <x:row r="370">
      <x:c r="A370" s="34" t="n">
        <x:f>ROW()-12</x:f>
        <x:v>358</x:v>
      </x:c>
      <x:c r="B370" s="31" t="n">
        <x:f>NORM.INV(RAND(),$B$5,$B$6)</x:f>
        <x:v>50.09058502337639</x:v>
      </x:c>
      <x:c r="C370" s="31" t="n">
        <x:f>$B$7+($B$8-$B$7)*RAND()</x:f>
        <x:v>29.91540507539489</x:v>
      </x:c>
      <x:c r="D370" s="31" t="n">
        <x:f>B370+C370</x:f>
        <x:v>80.00599009877128</x:v>
      </x:c>
      <x:c r="E370" s="34" t="n">
        <x:f>--(D370&gt;$B$9)</x:f>
        <x:v>0</x:v>
      </x:c>
      <x:c r="F370" s="2"/>
      <x:c r="G370" s="2"/>
      <x:c r="H370" s="2"/>
      <x:c r="I370" s="2"/>
      <x:c r="J370" s="2"/>
      <x:c r="K370" s="2"/>
      <x:c r="L370" s="2"/>
      <x:c r="M370" s="2"/>
      <x:c r="N370" s="2"/>
    </x:row>
    <x:row r="371">
      <x:c r="A371" s="34" t="n">
        <x:f>ROW()-12</x:f>
        <x:v>359</x:v>
      </x:c>
      <x:c r="B371" s="31" t="n">
        <x:f>NORM.INV(RAND(),$B$5,$B$6)</x:f>
        <x:v>50.130536948017095</x:v>
      </x:c>
      <x:c r="C371" s="31" t="n">
        <x:f>$B$7+($B$8-$B$7)*RAND()</x:f>
        <x:v>30.172481928324217</x:v>
      </x:c>
      <x:c r="D371" s="31" t="n">
        <x:f>B371+C371</x:f>
        <x:v>80.30301887634131</x:v>
      </x:c>
      <x:c r="E371" s="34" t="n">
        <x:f>--(D371&gt;$B$9)</x:f>
        <x:v>0</x:v>
      </x:c>
      <x:c r="F371" s="2"/>
      <x:c r="G371" s="2"/>
      <x:c r="H371" s="2"/>
      <x:c r="I371" s="2"/>
      <x:c r="J371" s="2"/>
      <x:c r="K371" s="2"/>
      <x:c r="L371" s="2"/>
      <x:c r="M371" s="2"/>
      <x:c r="N371" s="2"/>
    </x:row>
    <x:row r="372">
      <x:c r="A372" s="34" t="n">
        <x:f>ROW()-12</x:f>
        <x:v>360</x:v>
      </x:c>
      <x:c r="B372" s="31" t="n">
        <x:f>NORM.INV(RAND(),$B$5,$B$6)</x:f>
        <x:v>49.67977267794524</x:v>
      </x:c>
      <x:c r="C372" s="31" t="n">
        <x:f>$B$7+($B$8-$B$7)*RAND()</x:f>
        <x:v>29.93315634309577</x:v>
      </x:c>
      <x:c r="D372" s="31" t="n">
        <x:f>B372+C372</x:f>
        <x:v>79.61292902104101</x:v>
      </x:c>
      <x:c r="E372" s="34" t="n">
        <x:f>--(D372&gt;$B$9)</x:f>
        <x:v>0</x:v>
      </x:c>
      <x:c r="F372" s="2"/>
      <x:c r="G372" s="2"/>
      <x:c r="H372" s="2"/>
      <x:c r="I372" s="2"/>
      <x:c r="J372" s="2"/>
      <x:c r="K372" s="2"/>
      <x:c r="L372" s="2"/>
      <x:c r="M372" s="2"/>
      <x:c r="N372" s="2"/>
    </x:row>
    <x:row r="373">
      <x:c r="A373" s="34" t="n">
        <x:f>ROW()-12</x:f>
        <x:v>361</x:v>
      </x:c>
      <x:c r="B373" s="31" t="n">
        <x:f>NORM.INV(RAND(),$B$5,$B$6)</x:f>
        <x:v>50.02588187840575</x:v>
      </x:c>
      <x:c r="C373" s="31" t="n">
        <x:f>$B$7+($B$8-$B$7)*RAND()</x:f>
        <x:v>30.153410655520876</x:v>
      </x:c>
      <x:c r="D373" s="31" t="n">
        <x:f>B373+C373</x:f>
        <x:v>80.17929253392663</x:v>
      </x:c>
      <x:c r="E373" s="34" t="n">
        <x:f>--(D373&gt;$B$9)</x:f>
        <x:v>0</x:v>
      </x:c>
      <x:c r="F373" s="2"/>
      <x:c r="G373" s="2"/>
      <x:c r="H373" s="2"/>
      <x:c r="I373" s="2"/>
      <x:c r="J373" s="2"/>
      <x:c r="K373" s="2"/>
      <x:c r="L373" s="2"/>
      <x:c r="M373" s="2"/>
      <x:c r="N373" s="2"/>
    </x:row>
    <x:row r="374">
      <x:c r="A374" s="34" t="n">
        <x:f>ROW()-12</x:f>
        <x:v>362</x:v>
      </x:c>
      <x:c r="B374" s="31" t="n">
        <x:f>NORM.INV(RAND(),$B$5,$B$6)</x:f>
        <x:v>50.0383575045661</x:v>
      </x:c>
      <x:c r="C374" s="31" t="n">
        <x:f>$B$7+($B$8-$B$7)*RAND()</x:f>
        <x:v>29.70052432777829</x:v>
      </x:c>
      <x:c r="D374" s="31" t="n">
        <x:f>B374+C374</x:f>
        <x:v>79.73888183234439</x:v>
      </x:c>
      <x:c r="E374" s="34" t="n">
        <x:f>--(D374&gt;$B$9)</x:f>
        <x:v>0</x:v>
      </x:c>
      <x:c r="F374" s="2"/>
      <x:c r="G374" s="2"/>
      <x:c r="H374" s="2"/>
      <x:c r="I374" s="2"/>
      <x:c r="J374" s="2"/>
      <x:c r="K374" s="2"/>
      <x:c r="L374" s="2"/>
      <x:c r="M374" s="2"/>
      <x:c r="N374" s="2"/>
    </x:row>
    <x:row r="375">
      <x:c r="A375" s="34" t="n">
        <x:f>ROW()-12</x:f>
        <x:v>363</x:v>
      </x:c>
      <x:c r="B375" s="31" t="n">
        <x:f>NORM.INV(RAND(),$B$5,$B$6)</x:f>
        <x:v>50.15812324138933</x:v>
      </x:c>
      <x:c r="C375" s="31" t="n">
        <x:f>$B$7+($B$8-$B$7)*RAND()</x:f>
        <x:v>29.742385827939163</x:v>
      </x:c>
      <x:c r="D375" s="31" t="n">
        <x:f>B375+C375</x:f>
        <x:v>79.90050906932849</x:v>
      </x:c>
      <x:c r="E375" s="34" t="n">
        <x:f>--(D375&gt;$B$9)</x:f>
        <x:v>0</x:v>
      </x:c>
      <x:c r="F375" s="2"/>
      <x:c r="G375" s="2"/>
      <x:c r="H375" s="2"/>
      <x:c r="I375" s="2"/>
      <x:c r="J375" s="2"/>
      <x:c r="K375" s="2"/>
      <x:c r="L375" s="2"/>
      <x:c r="M375" s="2"/>
      <x:c r="N375" s="2"/>
    </x:row>
    <x:row r="376">
      <x:c r="A376" s="34" t="n">
        <x:f>ROW()-12</x:f>
        <x:v>364</x:v>
      </x:c>
      <x:c r="B376" s="31" t="n">
        <x:f>NORM.INV(RAND(),$B$5,$B$6)</x:f>
        <x:v>50.02344054433197</x:v>
      </x:c>
      <x:c r="C376" s="31" t="n">
        <x:f>$B$7+($B$8-$B$7)*RAND()</x:f>
        <x:v>30.07471930174255</x:v>
      </x:c>
      <x:c r="D376" s="31" t="n">
        <x:f>B376+C376</x:f>
        <x:v>80.09815984607452</x:v>
      </x:c>
      <x:c r="E376" s="34" t="n">
        <x:f>--(D376&gt;$B$9)</x:f>
        <x:v>0</x:v>
      </x:c>
      <x:c r="F376" s="2"/>
      <x:c r="G376" s="2"/>
      <x:c r="H376" s="2"/>
      <x:c r="I376" s="2"/>
      <x:c r="J376" s="2"/>
      <x:c r="K376" s="2"/>
      <x:c r="L376" s="2"/>
      <x:c r="M376" s="2"/>
      <x:c r="N376" s="2"/>
    </x:row>
    <x:row r="377">
      <x:c r="A377" s="34" t="n">
        <x:f>ROW()-12</x:f>
        <x:v>365</x:v>
      </x:c>
      <x:c r="B377" s="31" t="n">
        <x:f>NORM.INV(RAND(),$B$5,$B$6)</x:f>
        <x:v>50.06876477721225</x:v>
      </x:c>
      <x:c r="C377" s="31" t="n">
        <x:f>$B$7+($B$8-$B$7)*RAND()</x:f>
        <x:v>30.228884011980536</x:v>
      </x:c>
      <x:c r="D377" s="31" t="n">
        <x:f>B377+C377</x:f>
        <x:v>80.29764878919279</x:v>
      </x:c>
      <x:c r="E377" s="34" t="n">
        <x:f>--(D377&gt;$B$9)</x:f>
        <x:v>0</x:v>
      </x:c>
      <x:c r="F377" s="2"/>
      <x:c r="G377" s="2"/>
      <x:c r="H377" s="2"/>
      <x:c r="I377" s="2"/>
      <x:c r="J377" s="2"/>
      <x:c r="K377" s="2"/>
      <x:c r="L377" s="2"/>
      <x:c r="M377" s="2"/>
      <x:c r="N377" s="2"/>
    </x:row>
    <x:row r="378">
      <x:c r="A378" s="34" t="n">
        <x:f>ROW()-12</x:f>
        <x:v>366</x:v>
      </x:c>
      <x:c r="B378" s="31" t="n">
        <x:f>NORM.INV(RAND(),$B$5,$B$6)</x:f>
        <x:v>49.936102524938306</x:v>
      </x:c>
      <x:c r="C378" s="31" t="n">
        <x:f>$B$7+($B$8-$B$7)*RAND()</x:f>
        <x:v>29.72270804419352</x:v>
      </x:c>
      <x:c r="D378" s="31" t="n">
        <x:f>B378+C378</x:f>
        <x:v>79.65881056913183</x:v>
      </x:c>
      <x:c r="E378" s="34" t="n">
        <x:f>--(D378&gt;$B$9)</x:f>
        <x:v>0</x:v>
      </x:c>
      <x:c r="F378" s="2"/>
      <x:c r="G378" s="2"/>
      <x:c r="H378" s="2"/>
      <x:c r="I378" s="2"/>
      <x:c r="J378" s="2"/>
      <x:c r="K378" s="2"/>
      <x:c r="L378" s="2"/>
      <x:c r="M378" s="2"/>
      <x:c r="N378" s="2"/>
    </x:row>
    <x:row r="379">
      <x:c r="A379" s="34" t="n">
        <x:f>ROW()-12</x:f>
        <x:v>367</x:v>
      </x:c>
      <x:c r="B379" s="31" t="n">
        <x:f>NORM.INV(RAND(),$B$5,$B$6)</x:f>
        <x:v>49.92878327021192</x:v>
      </x:c>
      <x:c r="C379" s="31" t="n">
        <x:f>$B$7+($B$8-$B$7)*RAND()</x:f>
        <x:v>30.138579820996377</x:v>
      </x:c>
      <x:c r="D379" s="31" t="n">
        <x:f>B379+C379</x:f>
        <x:v>80.0673630912083</x:v>
      </x:c>
      <x:c r="E379" s="34" t="n">
        <x:f>--(D379&gt;$B$9)</x:f>
        <x:v>0</x:v>
      </x:c>
      <x:c r="F379" s="2"/>
      <x:c r="G379" s="2"/>
      <x:c r="H379" s="2"/>
      <x:c r="I379" s="2"/>
      <x:c r="J379" s="2"/>
      <x:c r="K379" s="2"/>
      <x:c r="L379" s="2"/>
      <x:c r="M379" s="2"/>
      <x:c r="N379" s="2"/>
    </x:row>
    <x:row r="380">
      <x:c r="A380" s="34" t="n">
        <x:f>ROW()-12</x:f>
        <x:v>368</x:v>
      </x:c>
      <x:c r="B380" s="31" t="n">
        <x:f>NORM.INV(RAND(),$B$5,$B$6)</x:f>
        <x:v>49.75436745607532</x:v>
      </x:c>
      <x:c r="C380" s="31" t="n">
        <x:f>$B$7+($B$8-$B$7)*RAND()</x:f>
        <x:v>29.90804728856257</x:v>
      </x:c>
      <x:c r="D380" s="31" t="n">
        <x:f>B380+C380</x:f>
        <x:v>79.66241474463789</x:v>
      </x:c>
      <x:c r="E380" s="34" t="n">
        <x:f>--(D380&gt;$B$9)</x:f>
        <x:v>0</x:v>
      </x:c>
      <x:c r="F380" s="2"/>
      <x:c r="G380" s="2"/>
      <x:c r="H380" s="2"/>
      <x:c r="I380" s="2"/>
      <x:c r="J380" s="2"/>
      <x:c r="K380" s="2"/>
      <x:c r="L380" s="2"/>
      <x:c r="M380" s="2"/>
      <x:c r="N380" s="2"/>
    </x:row>
    <x:row r="381">
      <x:c r="A381" s="34" t="n">
        <x:f>ROW()-12</x:f>
        <x:v>369</x:v>
      </x:c>
      <x:c r="B381" s="31" t="n">
        <x:f>NORM.INV(RAND(),$B$5,$B$6)</x:f>
        <x:v>50.07348004962877</x:v>
      </x:c>
      <x:c r="C381" s="31" t="n">
        <x:f>$B$7+($B$8-$B$7)*RAND()</x:f>
        <x:v>30.11388990826466</x:v>
      </x:c>
      <x:c r="D381" s="31" t="n">
        <x:f>B381+C381</x:f>
        <x:v>80.18736995789342</x:v>
      </x:c>
      <x:c r="E381" s="34" t="n">
        <x:f>--(D381&gt;$B$9)</x:f>
        <x:v>0</x:v>
      </x:c>
      <x:c r="F381" s="2"/>
      <x:c r="G381" s="2"/>
      <x:c r="H381" s="2"/>
      <x:c r="I381" s="2"/>
      <x:c r="J381" s="2"/>
      <x:c r="K381" s="2"/>
      <x:c r="L381" s="2"/>
      <x:c r="M381" s="2"/>
      <x:c r="N381" s="2"/>
    </x:row>
    <x:row r="382">
      <x:c r="A382" s="34" t="n">
        <x:f>ROW()-12</x:f>
        <x:v>370</x:v>
      </x:c>
      <x:c r="B382" s="31" t="n">
        <x:f>NORM.INV(RAND(),$B$5,$B$6)</x:f>
        <x:v>50.03167207142675</x:v>
      </x:c>
      <x:c r="C382" s="31" t="n">
        <x:f>$B$7+($B$8-$B$7)*RAND()</x:f>
        <x:v>30.187306820523794</x:v>
      </x:c>
      <x:c r="D382" s="31" t="n">
        <x:f>B382+C382</x:f>
        <x:v>80.21897889195054</x:v>
      </x:c>
      <x:c r="E382" s="34" t="n">
        <x:f>--(D382&gt;$B$9)</x:f>
        <x:v>0</x:v>
      </x:c>
      <x:c r="F382" s="2"/>
      <x:c r="G382" s="2"/>
      <x:c r="H382" s="2"/>
      <x:c r="I382" s="2"/>
      <x:c r="J382" s="2"/>
      <x:c r="K382" s="2"/>
      <x:c r="L382" s="2"/>
      <x:c r="M382" s="2"/>
      <x:c r="N382" s="2"/>
    </x:row>
    <x:row r="383">
      <x:c r="A383" s="34" t="n">
        <x:f>ROW()-12</x:f>
        <x:v>371</x:v>
      </x:c>
      <x:c r="B383" s="31" t="n">
        <x:f>NORM.INV(RAND(),$B$5,$B$6)</x:f>
        <x:v>49.90729117247494</x:v>
      </x:c>
      <x:c r="C383" s="31" t="n">
        <x:f>$B$7+($B$8-$B$7)*RAND()</x:f>
        <x:v>30.114774642751016</x:v>
      </x:c>
      <x:c r="D383" s="31" t="n">
        <x:f>B383+C383</x:f>
        <x:v>80.02206581522596</x:v>
      </x:c>
      <x:c r="E383" s="34" t="n">
        <x:f>--(D383&gt;$B$9)</x:f>
        <x:v>0</x:v>
      </x:c>
      <x:c r="F383" s="2"/>
      <x:c r="G383" s="2"/>
      <x:c r="H383" s="2"/>
      <x:c r="I383" s="2"/>
      <x:c r="J383" s="2"/>
      <x:c r="K383" s="2"/>
      <x:c r="L383" s="2"/>
      <x:c r="M383" s="2"/>
      <x:c r="N383" s="2"/>
    </x:row>
    <x:row r="384">
      <x:c r="A384" s="34" t="n">
        <x:f>ROW()-12</x:f>
        <x:v>372</x:v>
      </x:c>
      <x:c r="B384" s="31" t="n">
        <x:f>NORM.INV(RAND(),$B$5,$B$6)</x:f>
        <x:v>50.15905074335254</x:v>
      </x:c>
      <x:c r="C384" s="31" t="n">
        <x:f>$B$7+($B$8-$B$7)*RAND()</x:f>
        <x:v>29.849014037994742</x:v>
      </x:c>
      <x:c r="D384" s="31" t="n">
        <x:f>B384+C384</x:f>
        <x:v>80.00806478134729</x:v>
      </x:c>
      <x:c r="E384" s="34" t="n">
        <x:f>--(D384&gt;$B$9)</x:f>
        <x:v>0</x:v>
      </x:c>
      <x:c r="F384" s="2"/>
      <x:c r="G384" s="2"/>
      <x:c r="H384" s="2"/>
      <x:c r="I384" s="2"/>
      <x:c r="J384" s="2"/>
      <x:c r="K384" s="2"/>
      <x:c r="L384" s="2"/>
      <x:c r="M384" s="2"/>
      <x:c r="N384" s="2"/>
    </x:row>
    <x:row r="385">
      <x:c r="A385" s="34" t="n">
        <x:f>ROW()-12</x:f>
        <x:v>373</x:v>
      </x:c>
      <x:c r="B385" s="31" t="n">
        <x:f>NORM.INV(RAND(),$B$5,$B$6)</x:f>
        <x:v>50.037354640191204</x:v>
      </x:c>
      <x:c r="C385" s="31" t="n">
        <x:f>$B$7+($B$8-$B$7)*RAND()</x:f>
        <x:v>30.169954081607276</x:v>
      </x:c>
      <x:c r="D385" s="31" t="n">
        <x:f>B385+C385</x:f>
        <x:v>80.20730872179848</x:v>
      </x:c>
      <x:c r="E385" s="34" t="n">
        <x:f>--(D385&gt;$B$9)</x:f>
        <x:v>0</x:v>
      </x:c>
      <x:c r="F385" s="2"/>
      <x:c r="G385" s="2"/>
      <x:c r="H385" s="2"/>
      <x:c r="I385" s="2"/>
      <x:c r="J385" s="2"/>
      <x:c r="K385" s="2"/>
      <x:c r="L385" s="2"/>
      <x:c r="M385" s="2"/>
      <x:c r="N385" s="2"/>
    </x:row>
    <x:row r="386">
      <x:c r="A386" s="34" t="n">
        <x:f>ROW()-12</x:f>
        <x:v>374</x:v>
      </x:c>
      <x:c r="B386" s="31" t="n">
        <x:f>NORM.INV(RAND(),$B$5,$B$6)</x:f>
        <x:v>49.969865494079436</x:v>
      </x:c>
      <x:c r="C386" s="31" t="n">
        <x:f>$B$7+($B$8-$B$7)*RAND()</x:f>
        <x:v>30.260613662791307</x:v>
      </x:c>
      <x:c r="D386" s="31" t="n">
        <x:f>B386+C386</x:f>
        <x:v>80.23047915687074</x:v>
      </x:c>
      <x:c r="E386" s="34" t="n">
        <x:f>--(D386&gt;$B$9)</x:f>
        <x:v>0</x:v>
      </x:c>
      <x:c r="F386" s="2"/>
      <x:c r="G386" s="2"/>
      <x:c r="H386" s="2"/>
      <x:c r="I386" s="2"/>
      <x:c r="J386" s="2"/>
      <x:c r="K386" s="2"/>
      <x:c r="L386" s="2"/>
      <x:c r="M386" s="2"/>
      <x:c r="N386" s="2"/>
    </x:row>
    <x:row r="387">
      <x:c r="A387" s="34" t="n">
        <x:f>ROW()-12</x:f>
        <x:v>375</x:v>
      </x:c>
      <x:c r="B387" s="31" t="n">
        <x:f>NORM.INV(RAND(),$B$5,$B$6)</x:f>
        <x:v>49.952547954152166</x:v>
      </x:c>
      <x:c r="C387" s="31" t="n">
        <x:f>$B$7+($B$8-$B$7)*RAND()</x:f>
        <x:v>30.038144925968734</x:v>
      </x:c>
      <x:c r="D387" s="31" t="n">
        <x:f>B387+C387</x:f>
        <x:v>79.9906928801209</x:v>
      </x:c>
      <x:c r="E387" s="34" t="n">
        <x:f>--(D387&gt;$B$9)</x:f>
        <x:v>0</x:v>
      </x:c>
      <x:c r="F387" s="2"/>
      <x:c r="G387" s="2"/>
      <x:c r="H387" s="2"/>
      <x:c r="I387" s="2"/>
      <x:c r="J387" s="2"/>
      <x:c r="K387" s="2"/>
      <x:c r="L387" s="2"/>
      <x:c r="M387" s="2"/>
      <x:c r="N387" s="2"/>
    </x:row>
    <x:row r="388">
      <x:c r="A388" s="34" t="n">
        <x:f>ROW()-12</x:f>
        <x:v>376</x:v>
      </x:c>
      <x:c r="B388" s="31" t="n">
        <x:f>NORM.INV(RAND(),$B$5,$B$6)</x:f>
        <x:v>50.0177759526195</x:v>
      </x:c>
      <x:c r="C388" s="31" t="n">
        <x:f>$B$7+($B$8-$B$7)*RAND()</x:f>
        <x:v>30.22125839918835</x:v>
      </x:c>
      <x:c r="D388" s="31" t="n">
        <x:f>B388+C388</x:f>
        <x:v>80.23903435180785</x:v>
      </x:c>
      <x:c r="E388" s="34" t="n">
        <x:f>--(D388&gt;$B$9)</x:f>
        <x:v>0</x:v>
      </x:c>
      <x:c r="F388" s="2"/>
      <x:c r="G388" s="2"/>
      <x:c r="H388" s="2"/>
      <x:c r="I388" s="2"/>
      <x:c r="J388" s="2"/>
      <x:c r="K388" s="2"/>
      <x:c r="L388" s="2"/>
      <x:c r="M388" s="2"/>
      <x:c r="N388" s="2"/>
    </x:row>
    <x:row r="389">
      <x:c r="A389" s="34" t="n">
        <x:f>ROW()-12</x:f>
        <x:v>377</x:v>
      </x:c>
      <x:c r="B389" s="31" t="n">
        <x:f>NORM.INV(RAND(),$B$5,$B$6)</x:f>
        <x:v>49.90230052918113</x:v>
      </x:c>
      <x:c r="C389" s="31" t="n">
        <x:f>$B$7+($B$8-$B$7)*RAND()</x:f>
        <x:v>29.919077330271904</x:v>
      </x:c>
      <x:c r="D389" s="31" t="n">
        <x:f>B389+C389</x:f>
        <x:v>79.82137785945304</x:v>
      </x:c>
      <x:c r="E389" s="34" t="n">
        <x:f>--(D389&gt;$B$9)</x:f>
        <x:v>0</x:v>
      </x:c>
      <x:c r="F389" s="2"/>
      <x:c r="G389" s="2"/>
      <x:c r="H389" s="2"/>
      <x:c r="I389" s="2"/>
      <x:c r="J389" s="2"/>
      <x:c r="K389" s="2"/>
      <x:c r="L389" s="2"/>
      <x:c r="M389" s="2"/>
      <x:c r="N389" s="2"/>
    </x:row>
    <x:row r="390">
      <x:c r="A390" s="34" t="n">
        <x:f>ROW()-12</x:f>
        <x:v>378</x:v>
      </x:c>
      <x:c r="B390" s="31" t="n">
        <x:f>NORM.INV(RAND(),$B$5,$B$6)</x:f>
        <x:v>49.8880924400933</x:v>
      </x:c>
      <x:c r="C390" s="31" t="n">
        <x:f>$B$7+($B$8-$B$7)*RAND()</x:f>
        <x:v>29.891305290862853</x:v>
      </x:c>
      <x:c r="D390" s="31" t="n">
        <x:f>B390+C390</x:f>
        <x:v>79.77939773095616</x:v>
      </x:c>
      <x:c r="E390" s="34" t="n">
        <x:f>--(D390&gt;$B$9)</x:f>
        <x:v>0</x:v>
      </x:c>
      <x:c r="F390" s="2"/>
      <x:c r="G390" s="2"/>
      <x:c r="H390" s="2"/>
      <x:c r="I390" s="2"/>
      <x:c r="J390" s="2"/>
      <x:c r="K390" s="2"/>
      <x:c r="L390" s="2"/>
      <x:c r="M390" s="2"/>
      <x:c r="N390" s="2"/>
    </x:row>
    <x:row r="391">
      <x:c r="A391" s="34" t="n">
        <x:f>ROW()-12</x:f>
        <x:v>379</x:v>
      </x:c>
      <x:c r="B391" s="31" t="n">
        <x:f>NORM.INV(RAND(),$B$5,$B$6)</x:f>
        <x:v>49.86767946610433</x:v>
      </x:c>
      <x:c r="C391" s="31" t="n">
        <x:f>$B$7+($B$8-$B$7)*RAND()</x:f>
        <x:v>29.961404041415125</x:v>
      </x:c>
      <x:c r="D391" s="31" t="n">
        <x:f>B391+C391</x:f>
        <x:v>79.82908350751946</x:v>
      </x:c>
      <x:c r="E391" s="34" t="n">
        <x:f>--(D391&gt;$B$9)</x:f>
        <x:v>0</x:v>
      </x:c>
      <x:c r="F391" s="2"/>
      <x:c r="G391" s="2"/>
      <x:c r="H391" s="2"/>
      <x:c r="I391" s="2"/>
      <x:c r="J391" s="2"/>
      <x:c r="K391" s="2"/>
      <x:c r="L391" s="2"/>
      <x:c r="M391" s="2"/>
      <x:c r="N391" s="2"/>
    </x:row>
    <x:row r="392">
      <x:c r="A392" s="34" t="n">
        <x:f>ROW()-12</x:f>
        <x:v>380</x:v>
      </x:c>
      <x:c r="B392" s="31" t="n">
        <x:f>NORM.INV(RAND(),$B$5,$B$6)</x:f>
        <x:v>49.935623232149375</x:v>
      </x:c>
      <x:c r="C392" s="31" t="n">
        <x:f>$B$7+($B$8-$B$7)*RAND()</x:f>
        <x:v>30.259316240447284</x:v>
      </x:c>
      <x:c r="D392" s="31" t="n">
        <x:f>B392+C392</x:f>
        <x:v>80.19493947259666</x:v>
      </x:c>
      <x:c r="E392" s="34" t="n">
        <x:f>--(D392&gt;$B$9)</x:f>
        <x:v>0</x:v>
      </x:c>
      <x:c r="F392" s="2"/>
      <x:c r="G392" s="2"/>
      <x:c r="H392" s="2"/>
      <x:c r="I392" s="2"/>
      <x:c r="J392" s="2"/>
      <x:c r="K392" s="2"/>
      <x:c r="L392" s="2"/>
      <x:c r="M392" s="2"/>
      <x:c r="N392" s="2"/>
    </x:row>
    <x:row r="393">
      <x:c r="A393" s="34" t="n">
        <x:f>ROW()-12</x:f>
        <x:v>381</x:v>
      </x:c>
      <x:c r="B393" s="31" t="n">
        <x:f>NORM.INV(RAND(),$B$5,$B$6)</x:f>
        <x:v>49.71150285686951</x:v>
      </x:c>
      <x:c r="C393" s="31" t="n">
        <x:f>$B$7+($B$8-$B$7)*RAND()</x:f>
        <x:v>30.092502032506513</x:v>
      </x:c>
      <x:c r="D393" s="31" t="n">
        <x:f>B393+C393</x:f>
        <x:v>79.80400488937602</x:v>
      </x:c>
      <x:c r="E393" s="34" t="n">
        <x:f>--(D393&gt;$B$9)</x:f>
        <x:v>0</x:v>
      </x:c>
      <x:c r="F393" s="2"/>
      <x:c r="G393" s="2"/>
      <x:c r="H393" s="2"/>
      <x:c r="I393" s="2"/>
      <x:c r="J393" s="2"/>
      <x:c r="K393" s="2"/>
      <x:c r="L393" s="2"/>
      <x:c r="M393" s="2"/>
      <x:c r="N393" s="2"/>
    </x:row>
    <x:row r="394">
      <x:c r="A394" s="34" t="n">
        <x:f>ROW()-12</x:f>
        <x:v>382</x:v>
      </x:c>
      <x:c r="B394" s="31" t="n">
        <x:f>NORM.INV(RAND(),$B$5,$B$6)</x:f>
        <x:v>50.03099803968643</x:v>
      </x:c>
      <x:c r="C394" s="31" t="n">
        <x:f>$B$7+($B$8-$B$7)*RAND()</x:f>
        <x:v>29.875557876528394</x:v>
      </x:c>
      <x:c r="D394" s="31" t="n">
        <x:f>B394+C394</x:f>
        <x:v>79.90655591621483</x:v>
      </x:c>
      <x:c r="E394" s="34" t="n">
        <x:f>--(D394&gt;$B$9)</x:f>
        <x:v>0</x:v>
      </x:c>
      <x:c r="F394" s="2"/>
      <x:c r="G394" s="2"/>
      <x:c r="H394" s="2"/>
      <x:c r="I394" s="2"/>
      <x:c r="J394" s="2"/>
      <x:c r="K394" s="2"/>
      <x:c r="L394" s="2"/>
      <x:c r="M394" s="2"/>
      <x:c r="N394" s="2"/>
    </x:row>
    <x:row r="395">
      <x:c r="A395" s="34" t="n">
        <x:f>ROW()-12</x:f>
        <x:v>383</x:v>
      </x:c>
      <x:c r="B395" s="31" t="n">
        <x:f>NORM.INV(RAND(),$B$5,$B$6)</x:f>
        <x:v>49.74653246167464</x:v>
      </x:c>
      <x:c r="C395" s="31" t="n">
        <x:f>$B$7+($B$8-$B$7)*RAND()</x:f>
        <x:v>29.911647013536793</x:v>
      </x:c>
      <x:c r="D395" s="31" t="n">
        <x:f>B395+C395</x:f>
        <x:v>79.65817947521143</x:v>
      </x:c>
      <x:c r="E395" s="34" t="n">
        <x:f>--(D395&gt;$B$9)</x:f>
        <x:v>0</x:v>
      </x:c>
      <x:c r="F395" s="2"/>
      <x:c r="G395" s="2"/>
      <x:c r="H395" s="2"/>
      <x:c r="I395" s="2"/>
      <x:c r="J395" s="2"/>
      <x:c r="K395" s="2"/>
      <x:c r="L395" s="2"/>
      <x:c r="M395" s="2"/>
      <x:c r="N395" s="2"/>
    </x:row>
    <x:row r="396">
      <x:c r="A396" s="34" t="n">
        <x:f>ROW()-12</x:f>
        <x:v>384</x:v>
      </x:c>
      <x:c r="B396" s="31" t="n">
        <x:f>NORM.INV(RAND(),$B$5,$B$6)</x:f>
        <x:v>49.771486470173095</x:v>
      </x:c>
      <x:c r="C396" s="31" t="n">
        <x:f>$B$7+($B$8-$B$7)*RAND()</x:f>
        <x:v>29.924032781805053</x:v>
      </x:c>
      <x:c r="D396" s="31" t="n">
        <x:f>B396+C396</x:f>
        <x:v>79.69551925197814</x:v>
      </x:c>
      <x:c r="E396" s="34" t="n">
        <x:f>--(D396&gt;$B$9)</x:f>
        <x:v>0</x:v>
      </x:c>
      <x:c r="F396" s="2"/>
      <x:c r="G396" s="2"/>
      <x:c r="H396" s="2"/>
      <x:c r="I396" s="2"/>
      <x:c r="J396" s="2"/>
      <x:c r="K396" s="2"/>
      <x:c r="L396" s="2"/>
      <x:c r="M396" s="2"/>
      <x:c r="N396" s="2"/>
    </x:row>
    <x:row r="397">
      <x:c r="A397" s="34" t="n">
        <x:f>ROW()-12</x:f>
        <x:v>385</x:v>
      </x:c>
      <x:c r="B397" s="31" t="n">
        <x:f>NORM.INV(RAND(),$B$5,$B$6)</x:f>
        <x:v>49.92612628798438</x:v>
      </x:c>
      <x:c r="C397" s="31" t="n">
        <x:f>$B$7+($B$8-$B$7)*RAND()</x:f>
        <x:v>29.987397587094566</x:v>
      </x:c>
      <x:c r="D397" s="31" t="n">
        <x:f>B397+C397</x:f>
        <x:v>79.91352387507895</x:v>
      </x:c>
      <x:c r="E397" s="34" t="n">
        <x:f>--(D397&gt;$B$9)</x:f>
        <x:v>0</x:v>
      </x:c>
      <x:c r="F397" s="2"/>
      <x:c r="G397" s="2"/>
      <x:c r="H397" s="2"/>
      <x:c r="I397" s="2"/>
      <x:c r="J397" s="2"/>
      <x:c r="K397" s="2"/>
      <x:c r="L397" s="2"/>
      <x:c r="M397" s="2"/>
      <x:c r="N397" s="2"/>
    </x:row>
    <x:row r="398">
      <x:c r="A398" s="34" t="n">
        <x:f>ROW()-12</x:f>
        <x:v>386</x:v>
      </x:c>
      <x:c r="B398" s="31" t="n">
        <x:f>NORM.INV(RAND(),$B$5,$B$6)</x:f>
        <x:v>50.08826727689317</x:v>
      </x:c>
      <x:c r="C398" s="31" t="n">
        <x:f>$B$7+($B$8-$B$7)*RAND()</x:f>
        <x:v>30.03472857508221</x:v>
      </x:c>
      <x:c r="D398" s="31" t="n">
        <x:f>B398+C398</x:f>
        <x:v>80.12299585197538</x:v>
      </x:c>
      <x:c r="E398" s="34" t="n">
        <x:f>--(D398&gt;$B$9)</x:f>
        <x:v>0</x:v>
      </x:c>
      <x:c r="F398" s="2"/>
      <x:c r="G398" s="2"/>
      <x:c r="H398" s="2"/>
      <x:c r="I398" s="2"/>
      <x:c r="J398" s="2"/>
      <x:c r="K398" s="2"/>
      <x:c r="L398" s="2"/>
      <x:c r="M398" s="2"/>
      <x:c r="N398" s="2"/>
    </x:row>
    <x:row r="399">
      <x:c r="A399" s="34" t="n">
        <x:f>ROW()-12</x:f>
        <x:v>387</x:v>
      </x:c>
      <x:c r="B399" s="31" t="n">
        <x:f>NORM.INV(RAND(),$B$5,$B$6)</x:f>
        <x:v>49.87518431235849</x:v>
      </x:c>
      <x:c r="C399" s="31" t="n">
        <x:f>$B$7+($B$8-$B$7)*RAND()</x:f>
        <x:v>29.809800828972282</x:v>
      </x:c>
      <x:c r="D399" s="31" t="n">
        <x:f>B399+C399</x:f>
        <x:v>79.68498514133077</x:v>
      </x:c>
      <x:c r="E399" s="34" t="n">
        <x:f>--(D399&gt;$B$9)</x:f>
        <x:v>0</x:v>
      </x:c>
      <x:c r="F399" s="2"/>
      <x:c r="G399" s="2"/>
      <x:c r="H399" s="2"/>
      <x:c r="I399" s="2"/>
      <x:c r="J399" s="2"/>
      <x:c r="K399" s="2"/>
      <x:c r="L399" s="2"/>
      <x:c r="M399" s="2"/>
      <x:c r="N399" s="2"/>
    </x:row>
    <x:row r="400">
      <x:c r="A400" s="34" t="n">
        <x:f>ROW()-12</x:f>
        <x:v>388</x:v>
      </x:c>
      <x:c r="B400" s="31" t="n">
        <x:f>NORM.INV(RAND(),$B$5,$B$6)</x:f>
        <x:v>50.01000851327383</x:v>
      </x:c>
      <x:c r="C400" s="31" t="n">
        <x:f>$B$7+($B$8-$B$7)*RAND()</x:f>
        <x:v>29.96601067673392</x:v>
      </x:c>
      <x:c r="D400" s="31" t="n">
        <x:f>B400+C400</x:f>
        <x:v>79.97601919000775</x:v>
      </x:c>
      <x:c r="E400" s="34" t="n">
        <x:f>--(D400&gt;$B$9)</x:f>
        <x:v>0</x:v>
      </x:c>
      <x:c r="F400" s="2"/>
      <x:c r="G400" s="2"/>
      <x:c r="H400" s="2"/>
      <x:c r="I400" s="2"/>
      <x:c r="J400" s="2"/>
      <x:c r="K400" s="2"/>
      <x:c r="L400" s="2"/>
      <x:c r="M400" s="2"/>
      <x:c r="N400" s="2"/>
    </x:row>
    <x:row r="401">
      <x:c r="A401" s="34" t="n">
        <x:f>ROW()-12</x:f>
        <x:v>389</x:v>
      </x:c>
      <x:c r="B401" s="31" t="n">
        <x:f>NORM.INV(RAND(),$B$5,$B$6)</x:f>
        <x:v>50.21679200508455</x:v>
      </x:c>
      <x:c r="C401" s="31" t="n">
        <x:f>$B$7+($B$8-$B$7)*RAND()</x:f>
        <x:v>29.90383794569533</x:v>
      </x:c>
      <x:c r="D401" s="31" t="n">
        <x:f>B401+C401</x:f>
        <x:v>80.12062995077989</x:v>
      </x:c>
      <x:c r="E401" s="34" t="n">
        <x:f>--(D401&gt;$B$9)</x:f>
        <x:v>0</x:v>
      </x:c>
      <x:c r="F401" s="2"/>
      <x:c r="G401" s="2"/>
      <x:c r="H401" s="2"/>
      <x:c r="I401" s="2"/>
      <x:c r="J401" s="2"/>
      <x:c r="K401" s="2"/>
      <x:c r="L401" s="2"/>
      <x:c r="M401" s="2"/>
      <x:c r="N401" s="2"/>
    </x:row>
    <x:row r="402">
      <x:c r="A402" s="34" t="n">
        <x:f>ROW()-12</x:f>
        <x:v>390</x:v>
      </x:c>
      <x:c r="B402" s="31" t="n">
        <x:f>NORM.INV(RAND(),$B$5,$B$6)</x:f>
        <x:v>50.011631343944316</x:v>
      </x:c>
      <x:c r="C402" s="31" t="n">
        <x:f>$B$7+($B$8-$B$7)*RAND()</x:f>
        <x:v>29.822297006379035</x:v>
      </x:c>
      <x:c r="D402" s="31" t="n">
        <x:f>B402+C402</x:f>
        <x:v>79.83392835032335</x:v>
      </x:c>
      <x:c r="E402" s="34" t="n">
        <x:f>--(D402&gt;$B$9)</x:f>
        <x:v>0</x:v>
      </x:c>
      <x:c r="F402" s="2"/>
      <x:c r="G402" s="2"/>
      <x:c r="H402" s="2"/>
      <x:c r="I402" s="2"/>
      <x:c r="J402" s="2"/>
      <x:c r="K402" s="2"/>
      <x:c r="L402" s="2"/>
      <x:c r="M402" s="2"/>
      <x:c r="N402" s="2"/>
    </x:row>
    <x:row r="403">
      <x:c r="A403" s="34" t="n">
        <x:f>ROW()-12</x:f>
        <x:v>391</x:v>
      </x:c>
      <x:c r="B403" s="31" t="n">
        <x:f>NORM.INV(RAND(),$B$5,$B$6)</x:f>
        <x:v>49.902078908405436</x:v>
      </x:c>
      <x:c r="C403" s="31" t="n">
        <x:f>$B$7+($B$8-$B$7)*RAND()</x:f>
        <x:v>30.286731619527693</x:v>
      </x:c>
      <x:c r="D403" s="31" t="n">
        <x:f>B403+C403</x:f>
        <x:v>80.18881052793313</x:v>
      </x:c>
      <x:c r="E403" s="34" t="n">
        <x:f>--(D403&gt;$B$9)</x:f>
        <x:v>0</x:v>
      </x:c>
      <x:c r="F403" s="2"/>
      <x:c r="G403" s="2"/>
      <x:c r="H403" s="2"/>
      <x:c r="I403" s="2"/>
      <x:c r="J403" s="2"/>
      <x:c r="K403" s="2"/>
      <x:c r="L403" s="2"/>
      <x:c r="M403" s="2"/>
      <x:c r="N403" s="2"/>
    </x:row>
    <x:row r="404">
      <x:c r="A404" s="34" t="n">
        <x:f>ROW()-12</x:f>
        <x:v>392</x:v>
      </x:c>
      <x:c r="B404" s="31" t="n">
        <x:f>NORM.INV(RAND(),$B$5,$B$6)</x:f>
        <x:v>50.08609902000481</x:v>
      </x:c>
      <x:c r="C404" s="31" t="n">
        <x:f>$B$7+($B$8-$B$7)*RAND()</x:f>
        <x:v>30.0425832767956</x:v>
      </x:c>
      <x:c r="D404" s="31" t="n">
        <x:f>B404+C404</x:f>
        <x:v>80.1286822968004</x:v>
      </x:c>
      <x:c r="E404" s="34" t="n">
        <x:f>--(D404&gt;$B$9)</x:f>
        <x:v>0</x:v>
      </x:c>
      <x:c r="F404" s="2"/>
      <x:c r="G404" s="2"/>
      <x:c r="H404" s="2"/>
      <x:c r="I404" s="2"/>
      <x:c r="J404" s="2"/>
      <x:c r="K404" s="2"/>
      <x:c r="L404" s="2"/>
      <x:c r="M404" s="2"/>
      <x:c r="N404" s="2"/>
    </x:row>
    <x:row r="405">
      <x:c r="A405" s="34" t="n">
        <x:f>ROW()-12</x:f>
        <x:v>393</x:v>
      </x:c>
      <x:c r="B405" s="31" t="n">
        <x:f>NORM.INV(RAND(),$B$5,$B$6)</x:f>
        <x:v>49.86799806286257</x:v>
      </x:c>
      <x:c r="C405" s="31" t="n">
        <x:f>$B$7+($B$8-$B$7)*RAND()</x:f>
        <x:v>29.746422635307475</x:v>
      </x:c>
      <x:c r="D405" s="31" t="n">
        <x:f>B405+C405</x:f>
        <x:v>79.61442069817005</x:v>
      </x:c>
      <x:c r="E405" s="34" t="n">
        <x:f>--(D405&gt;$B$9)</x:f>
        <x:v>0</x:v>
      </x:c>
      <x:c r="F405" s="2"/>
      <x:c r="G405" s="2"/>
      <x:c r="H405" s="2"/>
      <x:c r="I405" s="2"/>
      <x:c r="J405" s="2"/>
      <x:c r="K405" s="2"/>
      <x:c r="L405" s="2"/>
      <x:c r="M405" s="2"/>
      <x:c r="N405" s="2"/>
    </x:row>
    <x:row r="406">
      <x:c r="A406" s="34" t="n">
        <x:f>ROW()-12</x:f>
        <x:v>394</x:v>
      </x:c>
      <x:c r="B406" s="31" t="n">
        <x:f>NORM.INV(RAND(),$B$5,$B$6)</x:f>
        <x:v>49.894392552801214</x:v>
      </x:c>
      <x:c r="C406" s="31" t="n">
        <x:f>$B$7+($B$8-$B$7)*RAND()</x:f>
        <x:v>29.95943119060226</x:v>
      </x:c>
      <x:c r="D406" s="31" t="n">
        <x:f>B406+C406</x:f>
        <x:v>79.85382374340347</x:v>
      </x:c>
      <x:c r="E406" s="34" t="n">
        <x:f>--(D406&gt;$B$9)</x:f>
        <x:v>0</x:v>
      </x:c>
      <x:c r="F406" s="2"/>
      <x:c r="G406" s="2"/>
      <x:c r="H406" s="2"/>
      <x:c r="I406" s="2"/>
      <x:c r="J406" s="2"/>
      <x:c r="K406" s="2"/>
      <x:c r="L406" s="2"/>
      <x:c r="M406" s="2"/>
      <x:c r="N406" s="2"/>
    </x:row>
    <x:row r="407">
      <x:c r="A407" s="34" t="n">
        <x:f>ROW()-12</x:f>
        <x:v>395</x:v>
      </x:c>
      <x:c r="B407" s="31" t="n">
        <x:f>NORM.INV(RAND(),$B$5,$B$6)</x:f>
        <x:v>49.845850335779794</x:v>
      </x:c>
      <x:c r="C407" s="31" t="n">
        <x:f>$B$7+($B$8-$B$7)*RAND()</x:f>
        <x:v>30.181900240727824</x:v>
      </x:c>
      <x:c r="D407" s="31" t="n">
        <x:f>B407+C407</x:f>
        <x:v>80.02775057650761</x:v>
      </x:c>
      <x:c r="E407" s="34" t="n">
        <x:f>--(D407&gt;$B$9)</x:f>
        <x:v>0</x:v>
      </x:c>
      <x:c r="F407" s="2"/>
      <x:c r="G407" s="2"/>
      <x:c r="H407" s="2"/>
      <x:c r="I407" s="2"/>
      <x:c r="J407" s="2"/>
      <x:c r="K407" s="2"/>
      <x:c r="L407" s="2"/>
      <x:c r="M407" s="2"/>
      <x:c r="N407" s="2"/>
    </x:row>
    <x:row r="408">
      <x:c r="A408" s="34" t="n">
        <x:f>ROW()-12</x:f>
        <x:v>396</x:v>
      </x:c>
      <x:c r="B408" s="31" t="n">
        <x:f>NORM.INV(RAND(),$B$5,$B$6)</x:f>
        <x:v>50.16765143100542</x:v>
      </x:c>
      <x:c r="C408" s="31" t="n">
        <x:f>$B$7+($B$8-$B$7)*RAND()</x:f>
        <x:v>29.739084627714135</x:v>
      </x:c>
      <x:c r="D408" s="31" t="n">
        <x:f>B408+C408</x:f>
        <x:v>79.90673605871956</x:v>
      </x:c>
      <x:c r="E408" s="34" t="n">
        <x:f>--(D408&gt;$B$9)</x:f>
        <x:v>0</x:v>
      </x:c>
      <x:c r="F408" s="2"/>
      <x:c r="G408" s="2"/>
      <x:c r="H408" s="2"/>
      <x:c r="I408" s="2"/>
      <x:c r="J408" s="2"/>
      <x:c r="K408" s="2"/>
      <x:c r="L408" s="2"/>
      <x:c r="M408" s="2"/>
      <x:c r="N408" s="2"/>
    </x:row>
    <x:row r="409">
      <x:c r="A409" s="34" t="n">
        <x:f>ROW()-12</x:f>
        <x:v>397</x:v>
      </x:c>
      <x:c r="B409" s="31" t="n">
        <x:f>NORM.INV(RAND(),$B$5,$B$6)</x:f>
        <x:v>50.09701077062965</x:v>
      </x:c>
      <x:c r="C409" s="31" t="n">
        <x:f>$B$7+($B$8-$B$7)*RAND()</x:f>
        <x:v>30.152586658719148</x:v>
      </x:c>
      <x:c r="D409" s="31" t="n">
        <x:f>B409+C409</x:f>
        <x:v>80.2495974293488</x:v>
      </x:c>
      <x:c r="E409" s="34" t="n">
        <x:f>--(D409&gt;$B$9)</x:f>
        <x:v>0</x:v>
      </x:c>
      <x:c r="F409" s="2"/>
      <x:c r="G409" s="2"/>
      <x:c r="H409" s="2"/>
      <x:c r="I409" s="2"/>
      <x:c r="J409" s="2"/>
      <x:c r="K409" s="2"/>
      <x:c r="L409" s="2"/>
      <x:c r="M409" s="2"/>
      <x:c r="N409" s="2"/>
    </x:row>
    <x:row r="410">
      <x:c r="A410" s="34" t="n">
        <x:f>ROW()-12</x:f>
        <x:v>398</x:v>
      </x:c>
      <x:c r="B410" s="31" t="n">
        <x:f>NORM.INV(RAND(),$B$5,$B$6)</x:f>
        <x:v>50.034088245088626</x:v>
      </x:c>
      <x:c r="C410" s="31" t="n">
        <x:f>$B$7+($B$8-$B$7)*RAND()</x:f>
        <x:v>29.988191533253605</x:v>
      </x:c>
      <x:c r="D410" s="31" t="n">
        <x:f>B410+C410</x:f>
        <x:v>80.02227977834224</x:v>
      </x:c>
      <x:c r="E410" s="34" t="n">
        <x:f>--(D410&gt;$B$9)</x:f>
        <x:v>0</x:v>
      </x:c>
      <x:c r="F410" s="2"/>
      <x:c r="G410" s="2"/>
      <x:c r="H410" s="2"/>
      <x:c r="I410" s="2"/>
      <x:c r="J410" s="2"/>
      <x:c r="K410" s="2"/>
      <x:c r="L410" s="2"/>
      <x:c r="M410" s="2"/>
      <x:c r="N410" s="2"/>
    </x:row>
    <x:row r="411">
      <x:c r="A411" s="34" t="n">
        <x:f>ROW()-12</x:f>
        <x:v>399</x:v>
      </x:c>
      <x:c r="B411" s="31" t="n">
        <x:f>NORM.INV(RAND(),$B$5,$B$6)</x:f>
        <x:v>50.15917771472005</x:v>
      </x:c>
      <x:c r="C411" s="31" t="n">
        <x:f>$B$7+($B$8-$B$7)*RAND()</x:f>
        <x:v>29.809972542438885</x:v>
      </x:c>
      <x:c r="D411" s="31" t="n">
        <x:f>B411+C411</x:f>
        <x:v>79.96915025715893</x:v>
      </x:c>
      <x:c r="E411" s="34" t="n">
        <x:f>--(D411&gt;$B$9)</x:f>
        <x:v>0</x:v>
      </x:c>
      <x:c r="F411" s="2"/>
      <x:c r="G411" s="2"/>
      <x:c r="H411" s="2"/>
      <x:c r="I411" s="2"/>
      <x:c r="J411" s="2"/>
      <x:c r="K411" s="2"/>
      <x:c r="L411" s="2"/>
      <x:c r="M411" s="2"/>
      <x:c r="N411" s="2"/>
    </x:row>
    <x:row r="412">
      <x:c r="A412" s="34" t="n">
        <x:f>ROW()-12</x:f>
        <x:v>400</x:v>
      </x:c>
      <x:c r="B412" s="31" t="n">
        <x:f>NORM.INV(RAND(),$B$5,$B$6)</x:f>
        <x:v>49.82433143397416</x:v>
      </x:c>
      <x:c r="C412" s="31" t="n">
        <x:f>$B$7+($B$8-$B$7)*RAND()</x:f>
        <x:v>29.71156864043706</x:v>
      </x:c>
      <x:c r="D412" s="31" t="n">
        <x:f>B412+C412</x:f>
        <x:v>79.53590007441122</x:v>
      </x:c>
      <x:c r="E412" s="34" t="n">
        <x:f>--(D412&gt;$B$9)</x:f>
        <x:v>0</x:v>
      </x:c>
      <x:c r="F412" s="2"/>
      <x:c r="G412" s="2"/>
      <x:c r="H412" s="2"/>
      <x:c r="I412" s="2"/>
      <x:c r="J412" s="2"/>
      <x:c r="K412" s="2"/>
      <x:c r="L412" s="2"/>
      <x:c r="M412" s="2"/>
      <x:c r="N412" s="2"/>
    </x:row>
    <x:row r="413">
      <x:c r="A413" s="34" t="n">
        <x:f>ROW()-12</x:f>
        <x:v>401</x:v>
      </x:c>
      <x:c r="B413" s="31" t="n">
        <x:f>NORM.INV(RAND(),$B$5,$B$6)</x:f>
        <x:v>49.723759107217475</x:v>
      </x:c>
      <x:c r="C413" s="31" t="n">
        <x:f>$B$7+($B$8-$B$7)*RAND()</x:f>
        <x:v>29.93050992126559</x:v>
      </x:c>
      <x:c r="D413" s="31" t="n">
        <x:f>B413+C413</x:f>
        <x:v>79.65426902848307</x:v>
      </x:c>
      <x:c r="E413" s="34" t="n">
        <x:f>--(D413&gt;$B$9)</x:f>
        <x:v>0</x:v>
      </x:c>
      <x:c r="F413" s="2"/>
      <x:c r="G413" s="2"/>
      <x:c r="H413" s="2"/>
      <x:c r="I413" s="2"/>
      <x:c r="J413" s="2"/>
      <x:c r="K413" s="2"/>
      <x:c r="L413" s="2"/>
      <x:c r="M413" s="2"/>
      <x:c r="N413" s="2"/>
    </x:row>
    <x:row r="414">
      <x:c r="A414" s="34" t="n">
        <x:f>ROW()-12</x:f>
        <x:v>402</x:v>
      </x:c>
      <x:c r="B414" s="31" t="n">
        <x:f>NORM.INV(RAND(),$B$5,$B$6)</x:f>
        <x:v>50.30402134798267</x:v>
      </x:c>
      <x:c r="C414" s="31" t="n">
        <x:f>$B$7+($B$8-$B$7)*RAND()</x:f>
        <x:v>30.093901191275286</x:v>
      </x:c>
      <x:c r="D414" s="31" t="n">
        <x:f>B414+C414</x:f>
        <x:v>80.39792253925796</x:v>
      </x:c>
      <x:c r="E414" s="34" t="n">
        <x:f>--(D414&gt;$B$9)</x:f>
        <x:v>0</x:v>
      </x:c>
      <x:c r="F414" s="2"/>
      <x:c r="G414" s="2"/>
      <x:c r="H414" s="2"/>
      <x:c r="I414" s="2"/>
      <x:c r="J414" s="2"/>
      <x:c r="K414" s="2"/>
      <x:c r="L414" s="2"/>
      <x:c r="M414" s="2"/>
      <x:c r="N414" s="2"/>
    </x:row>
    <x:row r="415">
      <x:c r="A415" s="34" t="n">
        <x:f>ROW()-12</x:f>
        <x:v>403</x:v>
      </x:c>
      <x:c r="B415" s="31" t="n">
        <x:f>NORM.INV(RAND(),$B$5,$B$6)</x:f>
        <x:v>50.074859432190706</x:v>
      </x:c>
      <x:c r="C415" s="31" t="n">
        <x:f>$B$7+($B$8-$B$7)*RAND()</x:f>
        <x:v>30.235976327649972</x:v>
      </x:c>
      <x:c r="D415" s="31" t="n">
        <x:f>B415+C415</x:f>
        <x:v>80.31083575984067</x:v>
      </x:c>
      <x:c r="E415" s="34" t="n">
        <x:f>--(D415&gt;$B$9)</x:f>
        <x:v>0</x:v>
      </x:c>
      <x:c r="F415" s="2"/>
      <x:c r="G415" s="2"/>
      <x:c r="H415" s="2"/>
      <x:c r="I415" s="2"/>
      <x:c r="J415" s="2"/>
      <x:c r="K415" s="2"/>
      <x:c r="L415" s="2"/>
      <x:c r="M415" s="2"/>
      <x:c r="N415" s="2"/>
    </x:row>
    <x:row r="416">
      <x:c r="A416" s="34" t="n">
        <x:f>ROW()-12</x:f>
        <x:v>404</x:v>
      </x:c>
      <x:c r="B416" s="31" t="n">
        <x:f>NORM.INV(RAND(),$B$5,$B$6)</x:f>
        <x:v>50.091786574535966</x:v>
      </x:c>
      <x:c r="C416" s="31" t="n">
        <x:f>$B$7+($B$8-$B$7)*RAND()</x:f>
        <x:v>30.045248714072</x:v>
      </x:c>
      <x:c r="D416" s="31" t="n">
        <x:f>B416+C416</x:f>
        <x:v>80.13703528860796</x:v>
      </x:c>
      <x:c r="E416" s="34" t="n">
        <x:f>--(D416&gt;$B$9)</x:f>
        <x:v>0</x:v>
      </x:c>
      <x:c r="F416" s="2"/>
      <x:c r="G416" s="2"/>
      <x:c r="H416" s="2"/>
      <x:c r="I416" s="2"/>
      <x:c r="J416" s="2"/>
      <x:c r="K416" s="2"/>
      <x:c r="L416" s="2"/>
      <x:c r="M416" s="2"/>
      <x:c r="N416" s="2"/>
    </x:row>
    <x:row r="417">
      <x:c r="A417" s="34" t="n">
        <x:f>ROW()-12</x:f>
        <x:v>405</x:v>
      </x:c>
      <x:c r="B417" s="31" t="n">
        <x:f>NORM.INV(RAND(),$B$5,$B$6)</x:f>
        <x:v>49.90465417352001</x:v>
      </x:c>
      <x:c r="C417" s="31" t="n">
        <x:f>$B$7+($B$8-$B$7)*RAND()</x:f>
        <x:v>29.858839502598546</x:v>
      </x:c>
      <x:c r="D417" s="31" t="n">
        <x:f>B417+C417</x:f>
        <x:v>79.76349367611856</x:v>
      </x:c>
      <x:c r="E417" s="34" t="n">
        <x:f>--(D417&gt;$B$9)</x:f>
        <x:v>0</x:v>
      </x:c>
      <x:c r="F417" s="2"/>
      <x:c r="G417" s="2"/>
      <x:c r="H417" s="2"/>
      <x:c r="I417" s="2"/>
      <x:c r="J417" s="2"/>
      <x:c r="K417" s="2"/>
      <x:c r="L417" s="2"/>
      <x:c r="M417" s="2"/>
      <x:c r="N417" s="2"/>
    </x:row>
    <x:row r="418">
      <x:c r="A418" s="34" t="n">
        <x:f>ROW()-12</x:f>
        <x:v>406</x:v>
      </x:c>
      <x:c r="B418" s="31" t="n">
        <x:f>NORM.INV(RAND(),$B$5,$B$6)</x:f>
        <x:v>49.98980202321504</x:v>
      </x:c>
      <x:c r="C418" s="31" t="n">
        <x:f>$B$7+($B$8-$B$7)*RAND()</x:f>
        <x:v>29.860725229633097</x:v>
      </x:c>
      <x:c r="D418" s="31" t="n">
        <x:f>B418+C418</x:f>
        <x:v>79.85052725284814</x:v>
      </x:c>
      <x:c r="E418" s="34" t="n">
        <x:f>--(D418&gt;$B$9)</x:f>
        <x:v>0</x:v>
      </x:c>
      <x:c r="F418" s="2"/>
      <x:c r="G418" s="2"/>
      <x:c r="H418" s="2"/>
      <x:c r="I418" s="2"/>
      <x:c r="J418" s="2"/>
      <x:c r="K418" s="2"/>
      <x:c r="L418" s="2"/>
      <x:c r="M418" s="2"/>
      <x:c r="N418" s="2"/>
    </x:row>
    <x:row r="419">
      <x:c r="A419" s="34" t="n">
        <x:f>ROW()-12</x:f>
        <x:v>407</x:v>
      </x:c>
      <x:c r="B419" s="31" t="n">
        <x:f>NORM.INV(RAND(),$B$5,$B$6)</x:f>
        <x:v>50.04218235055091</x:v>
      </x:c>
      <x:c r="C419" s="31" t="n">
        <x:f>$B$7+($B$8-$B$7)*RAND()</x:f>
        <x:v>30.27803349102722</x:v>
      </x:c>
      <x:c r="D419" s="31" t="n">
        <x:f>B419+C419</x:f>
        <x:v>80.32021584157813</x:v>
      </x:c>
      <x:c r="E419" s="34" t="n">
        <x:f>--(D419&gt;$B$9)</x:f>
        <x:v>0</x:v>
      </x:c>
      <x:c r="F419" s="2"/>
      <x:c r="G419" s="2"/>
      <x:c r="H419" s="2"/>
      <x:c r="I419" s="2"/>
      <x:c r="J419" s="2"/>
      <x:c r="K419" s="2"/>
      <x:c r="L419" s="2"/>
      <x:c r="M419" s="2"/>
      <x:c r="N419" s="2"/>
    </x:row>
    <x:row r="420">
      <x:c r="A420" s="34" t="n">
        <x:f>ROW()-12</x:f>
        <x:v>408</x:v>
      </x:c>
      <x:c r="B420" s="31" t="n">
        <x:f>NORM.INV(RAND(),$B$5,$B$6)</x:f>
        <x:v>49.847214229241345</x:v>
      </x:c>
      <x:c r="C420" s="31" t="n">
        <x:f>$B$7+($B$8-$B$7)*RAND()</x:f>
        <x:v>30.197669034002903</x:v>
      </x:c>
      <x:c r="D420" s="31" t="n">
        <x:f>B420+C420</x:f>
        <x:v>80.04488326324424</x:v>
      </x:c>
      <x:c r="E420" s="34" t="n">
        <x:f>--(D420&gt;$B$9)</x:f>
        <x:v>0</x:v>
      </x:c>
      <x:c r="F420" s="2"/>
      <x:c r="G420" s="2"/>
      <x:c r="H420" s="2"/>
      <x:c r="I420" s="2"/>
      <x:c r="J420" s="2"/>
      <x:c r="K420" s="2"/>
      <x:c r="L420" s="2"/>
      <x:c r="M420" s="2"/>
      <x:c r="N420" s="2"/>
    </x:row>
    <x:row r="421">
      <x:c r="A421" s="34" t="n">
        <x:f>ROW()-12</x:f>
        <x:v>409</x:v>
      </x:c>
      <x:c r="B421" s="31" t="n">
        <x:f>NORM.INV(RAND(),$B$5,$B$6)</x:f>
        <x:v>50.16656836046682</x:v>
      </x:c>
      <x:c r="C421" s="31" t="n">
        <x:f>$B$7+($B$8-$B$7)*RAND()</x:f>
        <x:v>30.013063906708986</x:v>
      </x:c>
      <x:c r="D421" s="31" t="n">
        <x:f>B421+C421</x:f>
        <x:v>80.1796322671758</x:v>
      </x:c>
      <x:c r="E421" s="34" t="n">
        <x:f>--(D421&gt;$B$9)</x:f>
        <x:v>0</x:v>
      </x:c>
      <x:c r="F421" s="2"/>
      <x:c r="G421" s="2"/>
      <x:c r="H421" s="2"/>
      <x:c r="I421" s="2"/>
      <x:c r="J421" s="2"/>
      <x:c r="K421" s="2"/>
      <x:c r="L421" s="2"/>
      <x:c r="M421" s="2"/>
      <x:c r="N421" s="2"/>
    </x:row>
    <x:row r="422">
      <x:c r="A422" s="34" t="n">
        <x:f>ROW()-12</x:f>
        <x:v>410</x:v>
      </x:c>
      <x:c r="B422" s="31" t="n">
        <x:f>NORM.INV(RAND(),$B$5,$B$6)</x:f>
        <x:v>50.15720170893401</x:v>
      </x:c>
      <x:c r="C422" s="31" t="n">
        <x:f>$B$7+($B$8-$B$7)*RAND()</x:f>
        <x:v>29.720662761781472</x:v>
      </x:c>
      <x:c r="D422" s="31" t="n">
        <x:f>B422+C422</x:f>
        <x:v>79.87786447071548</x:v>
      </x:c>
      <x:c r="E422" s="34" t="n">
        <x:f>--(D422&gt;$B$9)</x:f>
        <x:v>0</x:v>
      </x:c>
      <x:c r="F422" s="2"/>
      <x:c r="G422" s="2"/>
      <x:c r="H422" s="2"/>
      <x:c r="I422" s="2"/>
      <x:c r="J422" s="2"/>
      <x:c r="K422" s="2"/>
      <x:c r="L422" s="2"/>
      <x:c r="M422" s="2"/>
      <x:c r="N422" s="2"/>
    </x:row>
    <x:row r="423">
      <x:c r="A423" s="34" t="n">
        <x:f>ROW()-12</x:f>
        <x:v>411</x:v>
      </x:c>
      <x:c r="B423" s="31" t="n">
        <x:f>NORM.INV(RAND(),$B$5,$B$6)</x:f>
        <x:v>49.93435397696316</x:v>
      </x:c>
      <x:c r="C423" s="31" t="n">
        <x:f>$B$7+($B$8-$B$7)*RAND()</x:f>
        <x:v>29.984069391836645</x:v>
      </x:c>
      <x:c r="D423" s="31" t="n">
        <x:f>B423+C423</x:f>
        <x:v>79.91842336879981</x:v>
      </x:c>
      <x:c r="E423" s="34" t="n">
        <x:f>--(D423&gt;$B$9)</x:f>
        <x:v>0</x:v>
      </x:c>
      <x:c r="F423" s="2"/>
      <x:c r="G423" s="2"/>
      <x:c r="H423" s="2"/>
      <x:c r="I423" s="2"/>
      <x:c r="J423" s="2"/>
      <x:c r="K423" s="2"/>
      <x:c r="L423" s="2"/>
      <x:c r="M423" s="2"/>
      <x:c r="N423" s="2"/>
    </x:row>
    <x:row r="424">
      <x:c r="A424" s="34" t="n">
        <x:f>ROW()-12</x:f>
        <x:v>412</x:v>
      </x:c>
      <x:c r="B424" s="31" t="n">
        <x:f>NORM.INV(RAND(),$B$5,$B$6)</x:f>
        <x:v>50.27295577879958</x:v>
      </x:c>
      <x:c r="C424" s="31" t="n">
        <x:f>$B$7+($B$8-$B$7)*RAND()</x:f>
        <x:v>30.076861678816467</x:v>
      </x:c>
      <x:c r="D424" s="31" t="n">
        <x:f>B424+C424</x:f>
        <x:v>80.34981745761604</x:v>
      </x:c>
      <x:c r="E424" s="34" t="n">
        <x:f>--(D424&gt;$B$9)</x:f>
        <x:v>0</x:v>
      </x:c>
      <x:c r="F424" s="2"/>
      <x:c r="G424" s="2"/>
      <x:c r="H424" s="2"/>
      <x:c r="I424" s="2"/>
      <x:c r="J424" s="2"/>
      <x:c r="K424" s="2"/>
      <x:c r="L424" s="2"/>
      <x:c r="M424" s="2"/>
      <x:c r="N424" s="2"/>
    </x:row>
    <x:row r="425">
      <x:c r="A425" s="34" t="n">
        <x:f>ROW()-12</x:f>
        <x:v>413</x:v>
      </x:c>
      <x:c r="B425" s="31" t="n">
        <x:f>NORM.INV(RAND(),$B$5,$B$6)</x:f>
        <x:v>50.13662023164704</x:v>
      </x:c>
      <x:c r="C425" s="31" t="n">
        <x:f>$B$7+($B$8-$B$7)*RAND()</x:f>
        <x:v>29.764735668754458</x:v>
      </x:c>
      <x:c r="D425" s="31" t="n">
        <x:f>B425+C425</x:f>
        <x:v>79.9013559004015</x:v>
      </x:c>
      <x:c r="E425" s="34" t="n">
        <x:f>--(D425&gt;$B$9)</x:f>
        <x:v>0</x:v>
      </x:c>
      <x:c r="F425" s="2"/>
      <x:c r="G425" s="2"/>
      <x:c r="H425" s="2"/>
      <x:c r="I425" s="2"/>
      <x:c r="J425" s="2"/>
      <x:c r="K425" s="2"/>
      <x:c r="L425" s="2"/>
      <x:c r="M425" s="2"/>
      <x:c r="N425" s="2"/>
    </x:row>
    <x:row r="426">
      <x:c r="A426" s="34" t="n">
        <x:f>ROW()-12</x:f>
        <x:v>414</x:v>
      </x:c>
      <x:c r="B426" s="31" t="n">
        <x:f>NORM.INV(RAND(),$B$5,$B$6)</x:f>
        <x:v>49.85500993620349</x:v>
      </x:c>
      <x:c r="C426" s="31" t="n">
        <x:f>$B$7+($B$8-$B$7)*RAND()</x:f>
        <x:v>29.89836830644791</x:v>
      </x:c>
      <x:c r="D426" s="31" t="n">
        <x:f>B426+C426</x:f>
        <x:v>79.7533782426514</x:v>
      </x:c>
      <x:c r="E426" s="34" t="n">
        <x:f>--(D426&gt;$B$9)</x:f>
        <x:v>0</x:v>
      </x:c>
      <x:c r="F426" s="2"/>
      <x:c r="G426" s="2"/>
      <x:c r="H426" s="2"/>
      <x:c r="I426" s="2"/>
      <x:c r="J426" s="2"/>
      <x:c r="K426" s="2"/>
      <x:c r="L426" s="2"/>
      <x:c r="M426" s="2"/>
      <x:c r="N426" s="2"/>
    </x:row>
    <x:row r="427">
      <x:c r="A427" s="34" t="n">
        <x:f>ROW()-12</x:f>
        <x:v>415</x:v>
      </x:c>
      <x:c r="B427" s="31" t="n">
        <x:f>NORM.INV(RAND(),$B$5,$B$6)</x:f>
        <x:v>49.84835449088698</x:v>
      </x:c>
      <x:c r="C427" s="31" t="n">
        <x:f>$B$7+($B$8-$B$7)*RAND()</x:f>
        <x:v>29.93351076895685</x:v>
      </x:c>
      <x:c r="D427" s="31" t="n">
        <x:f>B427+C427</x:f>
        <x:v>79.78186525984384</x:v>
      </x:c>
      <x:c r="E427" s="34" t="n">
        <x:f>--(D427&gt;$B$9)</x:f>
        <x:v>0</x:v>
      </x:c>
      <x:c r="F427" s="2"/>
      <x:c r="G427" s="2"/>
      <x:c r="H427" s="2"/>
      <x:c r="I427" s="2"/>
      <x:c r="J427" s="2"/>
      <x:c r="K427" s="2"/>
      <x:c r="L427" s="2"/>
      <x:c r="M427" s="2"/>
      <x:c r="N427" s="2"/>
    </x:row>
    <x:row r="428">
      <x:c r="A428" s="34" t="n">
        <x:f>ROW()-12</x:f>
        <x:v>416</x:v>
      </x:c>
      <x:c r="B428" s="31" t="n">
        <x:f>NORM.INV(RAND(),$B$5,$B$6)</x:f>
        <x:v>49.86556219553502</x:v>
      </x:c>
      <x:c r="C428" s="31" t="n">
        <x:f>$B$7+($B$8-$B$7)*RAND()</x:f>
        <x:v>29.93519291822573</x:v>
      </x:c>
      <x:c r="D428" s="31" t="n">
        <x:f>B428+C428</x:f>
        <x:v>79.80075511376074</x:v>
      </x:c>
      <x:c r="E428" s="34" t="n">
        <x:f>--(D428&gt;$B$9)</x:f>
        <x:v>0</x:v>
      </x:c>
      <x:c r="F428" s="2"/>
      <x:c r="G428" s="2"/>
      <x:c r="H428" s="2"/>
      <x:c r="I428" s="2"/>
      <x:c r="J428" s="2"/>
      <x:c r="K428" s="2"/>
      <x:c r="L428" s="2"/>
      <x:c r="M428" s="2"/>
      <x:c r="N428" s="2"/>
    </x:row>
    <x:row r="429">
      <x:c r="A429" s="34" t="n">
        <x:f>ROW()-12</x:f>
        <x:v>417</x:v>
      </x:c>
      <x:c r="B429" s="31" t="n">
        <x:f>NORM.INV(RAND(),$B$5,$B$6)</x:f>
        <x:v>49.93386322165762</x:v>
      </x:c>
      <x:c r="C429" s="31" t="n">
        <x:f>$B$7+($B$8-$B$7)*RAND()</x:f>
        <x:v>30.21126328944886</x:v>
      </x:c>
      <x:c r="D429" s="31" t="n">
        <x:f>B429+C429</x:f>
        <x:v>80.14512651110647</x:v>
      </x:c>
      <x:c r="E429" s="34" t="n">
        <x:f>--(D429&gt;$B$9)</x:f>
        <x:v>0</x:v>
      </x:c>
      <x:c r="F429" s="2"/>
      <x:c r="G429" s="2"/>
      <x:c r="H429" s="2"/>
      <x:c r="I429" s="2"/>
      <x:c r="J429" s="2"/>
      <x:c r="K429" s="2"/>
      <x:c r="L429" s="2"/>
      <x:c r="M429" s="2"/>
      <x:c r="N429" s="2"/>
    </x:row>
    <x:row r="430">
      <x:c r="A430" s="34" t="n">
        <x:f>ROW()-12</x:f>
        <x:v>418</x:v>
      </x:c>
      <x:c r="B430" s="31" t="n">
        <x:f>NORM.INV(RAND(),$B$5,$B$6)</x:f>
        <x:v>49.847567822481814</x:v>
      </x:c>
      <x:c r="C430" s="31" t="n">
        <x:f>$B$7+($B$8-$B$7)*RAND()</x:f>
        <x:v>29.836209763326547</x:v>
      </x:c>
      <x:c r="D430" s="31" t="n">
        <x:f>B430+C430</x:f>
        <x:v>79.68377758580836</x:v>
      </x:c>
      <x:c r="E430" s="34" t="n">
        <x:f>--(D430&gt;$B$9)</x:f>
        <x:v>0</x:v>
      </x:c>
      <x:c r="F430" s="2"/>
      <x:c r="G430" s="2"/>
      <x:c r="H430" s="2"/>
      <x:c r="I430" s="2"/>
      <x:c r="J430" s="2"/>
      <x:c r="K430" s="2"/>
      <x:c r="L430" s="2"/>
      <x:c r="M430" s="2"/>
      <x:c r="N430" s="2"/>
    </x:row>
    <x:row r="431">
      <x:c r="A431" s="34" t="n">
        <x:f>ROW()-12</x:f>
        <x:v>419</x:v>
      </x:c>
      <x:c r="B431" s="31" t="n">
        <x:f>NORM.INV(RAND(),$B$5,$B$6)</x:f>
        <x:v>49.987130668047044</x:v>
      </x:c>
      <x:c r="C431" s="31" t="n">
        <x:f>$B$7+($B$8-$B$7)*RAND()</x:f>
        <x:v>30.23440003513485</x:v>
      </x:c>
      <x:c r="D431" s="31" t="n">
        <x:f>B431+C431</x:f>
        <x:v>80.2215307031819</x:v>
      </x:c>
      <x:c r="E431" s="34" t="n">
        <x:f>--(D431&gt;$B$9)</x:f>
        <x:v>0</x:v>
      </x:c>
      <x:c r="F431" s="2"/>
      <x:c r="G431" s="2"/>
      <x:c r="H431" s="2"/>
      <x:c r="I431" s="2"/>
      <x:c r="J431" s="2"/>
      <x:c r="K431" s="2"/>
      <x:c r="L431" s="2"/>
      <x:c r="M431" s="2"/>
      <x:c r="N431" s="2"/>
    </x:row>
    <x:row r="432">
      <x:c r="A432" s="34" t="n">
        <x:f>ROW()-12</x:f>
        <x:v>420</x:v>
      </x:c>
      <x:c r="B432" s="31" t="n">
        <x:f>NORM.INV(RAND(),$B$5,$B$6)</x:f>
        <x:v>49.961279727852876</x:v>
      </x:c>
      <x:c r="C432" s="31" t="n">
        <x:f>$B$7+($B$8-$B$7)*RAND()</x:f>
        <x:v>29.77455087354933</x:v>
      </x:c>
      <x:c r="D432" s="31" t="n">
        <x:f>B432+C432</x:f>
        <x:v>79.7358306014022</x:v>
      </x:c>
      <x:c r="E432" s="34" t="n">
        <x:f>--(D432&gt;$B$9)</x:f>
        <x:v>0</x:v>
      </x:c>
      <x:c r="F432" s="2"/>
      <x:c r="G432" s="2"/>
      <x:c r="H432" s="2"/>
      <x:c r="I432" s="2"/>
      <x:c r="J432" s="2"/>
      <x:c r="K432" s="2"/>
      <x:c r="L432" s="2"/>
      <x:c r="M432" s="2"/>
      <x:c r="N432" s="2"/>
    </x:row>
    <x:row r="433">
      <x:c r="A433" s="34" t="n">
        <x:f>ROW()-12</x:f>
        <x:v>421</x:v>
      </x:c>
      <x:c r="B433" s="31" t="n">
        <x:f>NORM.INV(RAND(),$B$5,$B$6)</x:f>
        <x:v>50.07183011657632</x:v>
      </x:c>
      <x:c r="C433" s="31" t="n">
        <x:f>$B$7+($B$8-$B$7)*RAND()</x:f>
        <x:v>29.773295394854355</x:v>
      </x:c>
      <x:c r="D433" s="31" t="n">
        <x:f>B433+C433</x:f>
        <x:v>79.84512551143068</x:v>
      </x:c>
      <x:c r="E433" s="34" t="n">
        <x:f>--(D433&gt;$B$9)</x:f>
        <x:v>0</x:v>
      </x:c>
      <x:c r="F433" s="2"/>
      <x:c r="G433" s="2"/>
      <x:c r="H433" s="2"/>
      <x:c r="I433" s="2"/>
      <x:c r="J433" s="2"/>
      <x:c r="K433" s="2"/>
      <x:c r="L433" s="2"/>
      <x:c r="M433" s="2"/>
      <x:c r="N433" s="2"/>
    </x:row>
    <x:row r="434">
      <x:c r="A434" s="34" t="n">
        <x:f>ROW()-12</x:f>
        <x:v>422</x:v>
      </x:c>
      <x:c r="B434" s="31" t="n">
        <x:f>NORM.INV(RAND(),$B$5,$B$6)</x:f>
        <x:v>49.881449347153115</x:v>
      </x:c>
      <x:c r="C434" s="31" t="n">
        <x:f>$B$7+($B$8-$B$7)*RAND()</x:f>
        <x:v>30.255353373792996</x:v>
      </x:c>
      <x:c r="D434" s="31" t="n">
        <x:f>B434+C434</x:f>
        <x:v>80.13680272094611</x:v>
      </x:c>
      <x:c r="E434" s="34" t="n">
        <x:f>--(D434&gt;$B$9)</x:f>
        <x:v>0</x:v>
      </x:c>
      <x:c r="F434" s="2"/>
      <x:c r="G434" s="2"/>
      <x:c r="H434" s="2"/>
      <x:c r="I434" s="2"/>
      <x:c r="J434" s="2"/>
      <x:c r="K434" s="2"/>
      <x:c r="L434" s="2"/>
      <x:c r="M434" s="2"/>
      <x:c r="N434" s="2"/>
    </x:row>
    <x:row r="435">
      <x:c r="A435" s="34" t="n">
        <x:f>ROW()-12</x:f>
        <x:v>423</x:v>
      </x:c>
      <x:c r="B435" s="31" t="n">
        <x:f>NORM.INV(RAND(),$B$5,$B$6)</x:f>
        <x:v>50.02351751246463</x:v>
      </x:c>
      <x:c r="C435" s="31" t="n">
        <x:f>$B$7+($B$8-$B$7)*RAND()</x:f>
        <x:v>29.910293459722876</x:v>
      </x:c>
      <x:c r="D435" s="31" t="n">
        <x:f>B435+C435</x:f>
        <x:v>79.9338109721875</x:v>
      </x:c>
      <x:c r="E435" s="34" t="n">
        <x:f>--(D435&gt;$B$9)</x:f>
        <x:v>0</x:v>
      </x:c>
      <x:c r="F435" s="2"/>
      <x:c r="G435" s="2"/>
      <x:c r="H435" s="2"/>
      <x:c r="I435" s="2"/>
      <x:c r="J435" s="2"/>
      <x:c r="K435" s="2"/>
      <x:c r="L435" s="2"/>
      <x:c r="M435" s="2"/>
      <x:c r="N435" s="2"/>
    </x:row>
    <x:row r="436">
      <x:c r="A436" s="34" t="n">
        <x:f>ROW()-12</x:f>
        <x:v>424</x:v>
      </x:c>
      <x:c r="B436" s="31" t="n">
        <x:f>NORM.INV(RAND(),$B$5,$B$6)</x:f>
        <x:v>49.91481811718327</x:v>
      </x:c>
      <x:c r="C436" s="31" t="n">
        <x:f>$B$7+($B$8-$B$7)*RAND()</x:f>
        <x:v>30.067337477005182</x:v>
      </x:c>
      <x:c r="D436" s="31" t="n">
        <x:f>B436+C436</x:f>
        <x:v>79.98215559418846</x:v>
      </x:c>
      <x:c r="E436" s="34" t="n">
        <x:f>--(D436&gt;$B$9)</x:f>
        <x:v>0</x:v>
      </x:c>
      <x:c r="F436" s="2"/>
      <x:c r="G436" s="2"/>
      <x:c r="H436" s="2"/>
      <x:c r="I436" s="2"/>
      <x:c r="J436" s="2"/>
      <x:c r="K436" s="2"/>
      <x:c r="L436" s="2"/>
      <x:c r="M436" s="2"/>
      <x:c r="N436" s="2"/>
    </x:row>
    <x:row r="437">
      <x:c r="A437" s="34" t="n">
        <x:f>ROW()-12</x:f>
        <x:v>425</x:v>
      </x:c>
      <x:c r="B437" s="31" t="n">
        <x:f>NORM.INV(RAND(),$B$5,$B$6)</x:f>
        <x:v>50.242468672332954</x:v>
      </x:c>
      <x:c r="C437" s="31" t="n">
        <x:f>$B$7+($B$8-$B$7)*RAND()</x:f>
        <x:v>30.00672571282675</x:v>
      </x:c>
      <x:c r="D437" s="31" t="n">
        <x:f>B437+C437</x:f>
        <x:v>80.24919438515971</x:v>
      </x:c>
      <x:c r="E437" s="34" t="n">
        <x:f>--(D437&gt;$B$9)</x:f>
        <x:v>0</x:v>
      </x:c>
      <x:c r="F437" s="2"/>
      <x:c r="G437" s="2"/>
      <x:c r="H437" s="2"/>
      <x:c r="I437" s="2"/>
      <x:c r="J437" s="2"/>
      <x:c r="K437" s="2"/>
      <x:c r="L437" s="2"/>
      <x:c r="M437" s="2"/>
      <x:c r="N437" s="2"/>
    </x:row>
    <x:row r="438">
      <x:c r="A438" s="34" t="n">
        <x:f>ROW()-12</x:f>
        <x:v>426</x:v>
      </x:c>
      <x:c r="B438" s="31" t="n">
        <x:f>NORM.INV(RAND(),$B$5,$B$6)</x:f>
        <x:v>50.07877933614301</x:v>
      </x:c>
      <x:c r="C438" s="31" t="n">
        <x:f>$B$7+($B$8-$B$7)*RAND()</x:f>
        <x:v>30.054258480276463</x:v>
      </x:c>
      <x:c r="D438" s="31" t="n">
        <x:f>B438+C438</x:f>
        <x:v>80.13303781641947</x:v>
      </x:c>
      <x:c r="E438" s="34" t="n">
        <x:f>--(D438&gt;$B$9)</x:f>
        <x:v>0</x:v>
      </x:c>
      <x:c r="F438" s="2"/>
      <x:c r="G438" s="2"/>
      <x:c r="H438" s="2"/>
      <x:c r="I438" s="2"/>
      <x:c r="J438" s="2"/>
      <x:c r="K438" s="2"/>
      <x:c r="L438" s="2"/>
      <x:c r="M438" s="2"/>
      <x:c r="N438" s="2"/>
    </x:row>
    <x:row r="439">
      <x:c r="A439" s="34" t="n">
        <x:f>ROW()-12</x:f>
        <x:v>427</x:v>
      </x:c>
      <x:c r="B439" s="31" t="n">
        <x:f>NORM.INV(RAND(),$B$5,$B$6)</x:f>
        <x:v>49.907196459258955</x:v>
      </x:c>
      <x:c r="C439" s="31" t="n">
        <x:f>$B$7+($B$8-$B$7)*RAND()</x:f>
        <x:v>29.878555251426054</x:v>
      </x:c>
      <x:c r="D439" s="31" t="n">
        <x:f>B439+C439</x:f>
        <x:v>79.785751710685</x:v>
      </x:c>
      <x:c r="E439" s="34" t="n">
        <x:f>--(D439&gt;$B$9)</x:f>
        <x:v>0</x:v>
      </x:c>
      <x:c r="F439" s="2"/>
      <x:c r="G439" s="2"/>
      <x:c r="H439" s="2"/>
      <x:c r="I439" s="2"/>
      <x:c r="J439" s="2"/>
      <x:c r="K439" s="2"/>
      <x:c r="L439" s="2"/>
      <x:c r="M439" s="2"/>
      <x:c r="N439" s="2"/>
    </x:row>
    <x:row r="440">
      <x:c r="A440" s="34" t="n">
        <x:f>ROW()-12</x:f>
        <x:v>428</x:v>
      </x:c>
      <x:c r="B440" s="31" t="n">
        <x:f>NORM.INV(RAND(),$B$5,$B$6)</x:f>
        <x:v>49.518053803469826</x:v>
      </x:c>
      <x:c r="C440" s="31" t="n">
        <x:f>$B$7+($B$8-$B$7)*RAND()</x:f>
        <x:v>29.972949005521127</x:v>
      </x:c>
      <x:c r="D440" s="31" t="n">
        <x:f>B440+C440</x:f>
        <x:v>79.49100280899096</x:v>
      </x:c>
      <x:c r="E440" s="34" t="n">
        <x:f>--(D440&gt;$B$9)</x:f>
        <x:v>0</x:v>
      </x:c>
      <x:c r="F440" s="2"/>
      <x:c r="G440" s="2"/>
      <x:c r="H440" s="2"/>
      <x:c r="I440" s="2"/>
      <x:c r="J440" s="2"/>
      <x:c r="K440" s="2"/>
      <x:c r="L440" s="2"/>
      <x:c r="M440" s="2"/>
      <x:c r="N440" s="2"/>
    </x:row>
    <x:row r="441">
      <x:c r="A441" s="34" t="n">
        <x:f>ROW()-12</x:f>
        <x:v>429</x:v>
      </x:c>
      <x:c r="B441" s="31" t="n">
        <x:f>NORM.INV(RAND(),$B$5,$B$6)</x:f>
        <x:v>50.04499625645013</x:v>
      </x:c>
      <x:c r="C441" s="31" t="n">
        <x:f>$B$7+($B$8-$B$7)*RAND()</x:f>
        <x:v>30.222962801758154</x:v>
      </x:c>
      <x:c r="D441" s="31" t="n">
        <x:f>B441+C441</x:f>
        <x:v>80.26795905820829</x:v>
      </x:c>
      <x:c r="E441" s="34" t="n">
        <x:f>--(D441&gt;$B$9)</x:f>
        <x:v>0</x:v>
      </x:c>
      <x:c r="F441" s="2"/>
      <x:c r="G441" s="2"/>
      <x:c r="H441" s="2"/>
      <x:c r="I441" s="2"/>
      <x:c r="J441" s="2"/>
      <x:c r="K441" s="2"/>
      <x:c r="L441" s="2"/>
      <x:c r="M441" s="2"/>
      <x:c r="N441" s="2"/>
    </x:row>
    <x:row r="442">
      <x:c r="A442" s="34" t="n">
        <x:f>ROW()-12</x:f>
        <x:v>430</x:v>
      </x:c>
      <x:c r="B442" s="31" t="n">
        <x:f>NORM.INV(RAND(),$B$5,$B$6)</x:f>
        <x:v>50.11662257833287</x:v>
      </x:c>
      <x:c r="C442" s="31" t="n">
        <x:f>$B$7+($B$8-$B$7)*RAND()</x:f>
        <x:v>30.04310754943303</x:v>
      </x:c>
      <x:c r="D442" s="31" t="n">
        <x:f>B442+C442</x:f>
        <x:v>80.1597301277659</x:v>
      </x:c>
      <x:c r="E442" s="34" t="n">
        <x:f>--(D442&gt;$B$9)</x:f>
        <x:v>0</x:v>
      </x:c>
      <x:c r="F442" s="2"/>
      <x:c r="G442" s="2"/>
      <x:c r="H442" s="2"/>
      <x:c r="I442" s="2"/>
      <x:c r="J442" s="2"/>
      <x:c r="K442" s="2"/>
      <x:c r="L442" s="2"/>
      <x:c r="M442" s="2"/>
      <x:c r="N442" s="2"/>
    </x:row>
    <x:row r="443">
      <x:c r="A443" s="34" t="n">
        <x:f>ROW()-12</x:f>
        <x:v>431</x:v>
      </x:c>
      <x:c r="B443" s="31" t="n">
        <x:f>NORM.INV(RAND(),$B$5,$B$6)</x:f>
        <x:v>50.22366329051707</x:v>
      </x:c>
      <x:c r="C443" s="31" t="n">
        <x:f>$B$7+($B$8-$B$7)*RAND()</x:f>
        <x:v>30.19438631228371</x:v>
      </x:c>
      <x:c r="D443" s="31" t="n">
        <x:f>B443+C443</x:f>
        <x:v>80.41804960280078</x:v>
      </x:c>
      <x:c r="E443" s="34" t="n">
        <x:f>--(D443&gt;$B$9)</x:f>
        <x:v>1</x:v>
      </x:c>
      <x:c r="F443" s="2"/>
      <x:c r="G443" s="2"/>
      <x:c r="H443" s="2"/>
      <x:c r="I443" s="2"/>
      <x:c r="J443" s="2"/>
      <x:c r="K443" s="2"/>
      <x:c r="L443" s="2"/>
      <x:c r="M443" s="2"/>
      <x:c r="N443" s="2"/>
    </x:row>
    <x:row r="444">
      <x:c r="A444" s="34" t="n">
        <x:f>ROW()-12</x:f>
        <x:v>432</x:v>
      </x:c>
      <x:c r="B444" s="31" t="n">
        <x:f>NORM.INV(RAND(),$B$5,$B$6)</x:f>
        <x:v>49.66355795139256</x:v>
      </x:c>
      <x:c r="C444" s="31" t="n">
        <x:f>$B$7+($B$8-$B$7)*RAND()</x:f>
        <x:v>30.089096109921087</x:v>
      </x:c>
      <x:c r="D444" s="31" t="n">
        <x:f>B444+C444</x:f>
        <x:v>79.75265406131365</x:v>
      </x:c>
      <x:c r="E444" s="34" t="n">
        <x:f>--(D444&gt;$B$9)</x:f>
        <x:v>0</x:v>
      </x:c>
      <x:c r="F444" s="2"/>
      <x:c r="G444" s="2"/>
      <x:c r="H444" s="2"/>
      <x:c r="I444" s="2"/>
      <x:c r="J444" s="2"/>
      <x:c r="K444" s="2"/>
      <x:c r="L444" s="2"/>
      <x:c r="M444" s="2"/>
      <x:c r="N444" s="2"/>
    </x:row>
    <x:row r="445">
      <x:c r="A445" s="34" t="n">
        <x:f>ROW()-12</x:f>
        <x:v>433</x:v>
      </x:c>
      <x:c r="B445" s="31" t="n">
        <x:f>NORM.INV(RAND(),$B$5,$B$6)</x:f>
        <x:v>49.79627782353723</x:v>
      </x:c>
      <x:c r="C445" s="31" t="n">
        <x:f>$B$7+($B$8-$B$7)*RAND()</x:f>
        <x:v>30.092630254699227</x:v>
      </x:c>
      <x:c r="D445" s="31" t="n">
        <x:f>B445+C445</x:f>
        <x:v>79.88890807823645</x:v>
      </x:c>
      <x:c r="E445" s="34" t="n">
        <x:f>--(D445&gt;$B$9)</x:f>
        <x:v>0</x:v>
      </x:c>
      <x:c r="F445" s="2"/>
      <x:c r="G445" s="2"/>
      <x:c r="H445" s="2"/>
      <x:c r="I445" s="2"/>
      <x:c r="J445" s="2"/>
      <x:c r="K445" s="2"/>
      <x:c r="L445" s="2"/>
      <x:c r="M445" s="2"/>
      <x:c r="N445" s="2"/>
    </x:row>
    <x:row r="446">
      <x:c r="A446" s="34" t="n">
        <x:f>ROW()-12</x:f>
        <x:v>434</x:v>
      </x:c>
      <x:c r="B446" s="31" t="n">
        <x:f>NORM.INV(RAND(),$B$5,$B$6)</x:f>
        <x:v>50.04553101479053</x:v>
      </x:c>
      <x:c r="C446" s="31" t="n">
        <x:f>$B$7+($B$8-$B$7)*RAND()</x:f>
        <x:v>30.00853589832797</x:v>
      </x:c>
      <x:c r="D446" s="31" t="n">
        <x:f>B446+C446</x:f>
        <x:v>80.0540669131185</x:v>
      </x:c>
      <x:c r="E446" s="34" t="n">
        <x:f>--(D446&gt;$B$9)</x:f>
        <x:v>0</x:v>
      </x:c>
      <x:c r="F446" s="2"/>
      <x:c r="G446" s="2"/>
      <x:c r="H446" s="2"/>
      <x:c r="I446" s="2"/>
      <x:c r="J446" s="2"/>
      <x:c r="K446" s="2"/>
      <x:c r="L446" s="2"/>
      <x:c r="M446" s="2"/>
      <x:c r="N446" s="2"/>
    </x:row>
    <x:row r="447">
      <x:c r="A447" s="34" t="n">
        <x:f>ROW()-12</x:f>
        <x:v>435</x:v>
      </x:c>
      <x:c r="B447" s="31" t="n">
        <x:f>NORM.INV(RAND(),$B$5,$B$6)</x:f>
        <x:v>49.97857755516583</x:v>
      </x:c>
      <x:c r="C447" s="31" t="n">
        <x:f>$B$7+($B$8-$B$7)*RAND()</x:f>
        <x:v>30.24944106143856</x:v>
      </x:c>
      <x:c r="D447" s="31" t="n">
        <x:f>B447+C447</x:f>
        <x:v>80.22801861660439</x:v>
      </x:c>
      <x:c r="E447" s="34" t="n">
        <x:f>--(D447&gt;$B$9)</x:f>
        <x:v>0</x:v>
      </x:c>
      <x:c r="F447" s="2"/>
      <x:c r="G447" s="2"/>
      <x:c r="H447" s="2"/>
      <x:c r="I447" s="2"/>
      <x:c r="J447" s="2"/>
      <x:c r="K447" s="2"/>
      <x:c r="L447" s="2"/>
      <x:c r="M447" s="2"/>
      <x:c r="N447" s="2"/>
    </x:row>
    <x:row r="448">
      <x:c r="A448" s="34" t="n">
        <x:f>ROW()-12</x:f>
        <x:v>436</x:v>
      </x:c>
      <x:c r="B448" s="31" t="n">
        <x:f>NORM.INV(RAND(),$B$5,$B$6)</x:f>
        <x:v>50.03586881093411</x:v>
      </x:c>
      <x:c r="C448" s="31" t="n">
        <x:f>$B$7+($B$8-$B$7)*RAND()</x:f>
        <x:v>29.702581458765806</x:v>
      </x:c>
      <x:c r="D448" s="31" t="n">
        <x:f>B448+C448</x:f>
        <x:v>79.73845026969991</x:v>
      </x:c>
      <x:c r="E448" s="34" t="n">
        <x:f>--(D448&gt;$B$9)</x:f>
        <x:v>0</x:v>
      </x:c>
      <x:c r="F448" s="2"/>
      <x:c r="G448" s="2"/>
      <x:c r="H448" s="2"/>
      <x:c r="I448" s="2"/>
      <x:c r="J448" s="2"/>
      <x:c r="K448" s="2"/>
      <x:c r="L448" s="2"/>
      <x:c r="M448" s="2"/>
      <x:c r="N448" s="2"/>
    </x:row>
    <x:row r="449">
      <x:c r="A449" s="34" t="n">
        <x:f>ROW()-12</x:f>
        <x:v>437</x:v>
      </x:c>
      <x:c r="B449" s="31" t="n">
        <x:f>NORM.INV(RAND(),$B$5,$B$6)</x:f>
        <x:v>49.91401410862903</x:v>
      </x:c>
      <x:c r="C449" s="31" t="n">
        <x:f>$B$7+($B$8-$B$7)*RAND()</x:f>
        <x:v>30.22371813320484</x:v>
      </x:c>
      <x:c r="D449" s="31" t="n">
        <x:f>B449+C449</x:f>
        <x:v>80.13773224183387</x:v>
      </x:c>
      <x:c r="E449" s="34" t="n">
        <x:f>--(D449&gt;$B$9)</x:f>
        <x:v>0</x:v>
      </x:c>
      <x:c r="F449" s="2"/>
      <x:c r="G449" s="2"/>
      <x:c r="H449" s="2"/>
      <x:c r="I449" s="2"/>
      <x:c r="J449" s="2"/>
      <x:c r="K449" s="2"/>
      <x:c r="L449" s="2"/>
      <x:c r="M449" s="2"/>
      <x:c r="N449" s="2"/>
    </x:row>
    <x:row r="450">
      <x:c r="A450" s="34" t="n">
        <x:f>ROW()-12</x:f>
        <x:v>438</x:v>
      </x:c>
      <x:c r="B450" s="31" t="n">
        <x:f>NORM.INV(RAND(),$B$5,$B$6)</x:f>
        <x:v>49.91329812736889</x:v>
      </x:c>
      <x:c r="C450" s="31" t="n">
        <x:f>$B$7+($B$8-$B$7)*RAND()</x:f>
        <x:v>30.096748957553746</x:v>
      </x:c>
      <x:c r="D450" s="31" t="n">
        <x:f>B450+C450</x:f>
        <x:v>80.01004708492263</x:v>
      </x:c>
      <x:c r="E450" s="34" t="n">
        <x:f>--(D450&gt;$B$9)</x:f>
        <x:v>0</x:v>
      </x:c>
      <x:c r="F450" s="2"/>
      <x:c r="G450" s="2"/>
      <x:c r="H450" s="2"/>
      <x:c r="I450" s="2"/>
      <x:c r="J450" s="2"/>
      <x:c r="K450" s="2"/>
      <x:c r="L450" s="2"/>
      <x:c r="M450" s="2"/>
      <x:c r="N450" s="2"/>
    </x:row>
    <x:row r="451">
      <x:c r="A451" s="34" t="n">
        <x:f>ROW()-12</x:f>
        <x:v>439</x:v>
      </x:c>
      <x:c r="B451" s="31" t="n">
        <x:f>NORM.INV(RAND(),$B$5,$B$6)</x:f>
        <x:v>50.04179956159674</x:v>
      </x:c>
      <x:c r="C451" s="31" t="n">
        <x:f>$B$7+($B$8-$B$7)*RAND()</x:f>
        <x:v>30.00753364255928</x:v>
      </x:c>
      <x:c r="D451" s="31" t="n">
        <x:f>B451+C451</x:f>
        <x:v>80.04933320415603</x:v>
      </x:c>
      <x:c r="E451" s="34" t="n">
        <x:f>--(D451&gt;$B$9)</x:f>
        <x:v>0</x:v>
      </x:c>
      <x:c r="F451" s="2"/>
      <x:c r="G451" s="2"/>
      <x:c r="H451" s="2"/>
      <x:c r="I451" s="2"/>
      <x:c r="J451" s="2"/>
      <x:c r="K451" s="2"/>
      <x:c r="L451" s="2"/>
      <x:c r="M451" s="2"/>
      <x:c r="N451" s="2"/>
    </x:row>
    <x:row r="452">
      <x:c r="A452" s="34" t="n">
        <x:f>ROW()-12</x:f>
        <x:v>440</x:v>
      </x:c>
      <x:c r="B452" s="31" t="n">
        <x:f>NORM.INV(RAND(),$B$5,$B$6)</x:f>
        <x:v>49.986121377309225</x:v>
      </x:c>
      <x:c r="C452" s="31" t="n">
        <x:f>$B$7+($B$8-$B$7)*RAND()</x:f>
        <x:v>30.21004929205479</x:v>
      </x:c>
      <x:c r="D452" s="31" t="n">
        <x:f>B452+C452</x:f>
        <x:v>80.19617066936402</x:v>
      </x:c>
      <x:c r="E452" s="34" t="n">
        <x:f>--(D452&gt;$B$9)</x:f>
        <x:v>0</x:v>
      </x:c>
      <x:c r="F452" s="2"/>
      <x:c r="G452" s="2"/>
      <x:c r="H452" s="2"/>
      <x:c r="I452" s="2"/>
      <x:c r="J452" s="2"/>
      <x:c r="K452" s="2"/>
      <x:c r="L452" s="2"/>
      <x:c r="M452" s="2"/>
      <x:c r="N452" s="2"/>
    </x:row>
    <x:row r="453">
      <x:c r="A453" s="34" t="n">
        <x:f>ROW()-12</x:f>
        <x:v>441</x:v>
      </x:c>
      <x:c r="B453" s="31" t="n">
        <x:f>NORM.INV(RAND(),$B$5,$B$6)</x:f>
        <x:v>50.05698619154525</x:v>
      </x:c>
      <x:c r="C453" s="31" t="n">
        <x:f>$B$7+($B$8-$B$7)*RAND()</x:f>
        <x:v>29.98072944956858</x:v>
      </x:c>
      <x:c r="D453" s="31" t="n">
        <x:f>B453+C453</x:f>
        <x:v>80.03771564111383</x:v>
      </x:c>
      <x:c r="E453" s="34" t="n">
        <x:f>--(D453&gt;$B$9)</x:f>
        <x:v>0</x:v>
      </x:c>
      <x:c r="F453" s="2"/>
      <x:c r="G453" s="2"/>
      <x:c r="H453" s="2"/>
      <x:c r="I453" s="2"/>
      <x:c r="J453" s="2"/>
      <x:c r="K453" s="2"/>
      <x:c r="L453" s="2"/>
      <x:c r="M453" s="2"/>
      <x:c r="N453" s="2"/>
    </x:row>
    <x:row r="454">
      <x:c r="A454" s="34" t="n">
        <x:f>ROW()-12</x:f>
        <x:v>442</x:v>
      </x:c>
      <x:c r="B454" s="31" t="n">
        <x:f>NORM.INV(RAND(),$B$5,$B$6)</x:f>
        <x:v>50.19948465883521</x:v>
      </x:c>
      <x:c r="C454" s="31" t="n">
        <x:f>$B$7+($B$8-$B$7)*RAND()</x:f>
        <x:v>29.87870878346253</x:v>
      </x:c>
      <x:c r="D454" s="31" t="n">
        <x:f>B454+C454</x:f>
        <x:v>80.07819344229773</x:v>
      </x:c>
      <x:c r="E454" s="34" t="n">
        <x:f>--(D454&gt;$B$9)</x:f>
        <x:v>0</x:v>
      </x:c>
      <x:c r="F454" s="2"/>
      <x:c r="G454" s="2"/>
      <x:c r="H454" s="2"/>
      <x:c r="I454" s="2"/>
      <x:c r="J454" s="2"/>
      <x:c r="K454" s="2"/>
      <x:c r="L454" s="2"/>
      <x:c r="M454" s="2"/>
      <x:c r="N454" s="2"/>
    </x:row>
    <x:row r="455">
      <x:c r="A455" s="34" t="n">
        <x:f>ROW()-12</x:f>
        <x:v>443</x:v>
      </x:c>
      <x:c r="B455" s="31" t="n">
        <x:f>NORM.INV(RAND(),$B$5,$B$6)</x:f>
        <x:v>49.66112879892284</x:v>
      </x:c>
      <x:c r="C455" s="31" t="n">
        <x:f>$B$7+($B$8-$B$7)*RAND()</x:f>
        <x:v>29.807329279427094</x:v>
      </x:c>
      <x:c r="D455" s="31" t="n">
        <x:f>B455+C455</x:f>
        <x:v>79.46845807834993</x:v>
      </x:c>
      <x:c r="E455" s="34" t="n">
        <x:f>--(D455&gt;$B$9)</x:f>
        <x:v>0</x:v>
      </x:c>
      <x:c r="F455" s="2"/>
      <x:c r="G455" s="2"/>
      <x:c r="H455" s="2"/>
      <x:c r="I455" s="2"/>
      <x:c r="J455" s="2"/>
      <x:c r="K455" s="2"/>
      <x:c r="L455" s="2"/>
      <x:c r="M455" s="2"/>
      <x:c r="N455" s="2"/>
    </x:row>
    <x:row r="456">
      <x:c r="A456" s="34" t="n">
        <x:f>ROW()-12</x:f>
        <x:v>444</x:v>
      </x:c>
      <x:c r="B456" s="31" t="n">
        <x:f>NORM.INV(RAND(),$B$5,$B$6)</x:f>
        <x:v>50.09582969640129</x:v>
      </x:c>
      <x:c r="C456" s="31" t="n">
        <x:f>$B$7+($B$8-$B$7)*RAND()</x:f>
        <x:v>30.193591811720754</x:v>
      </x:c>
      <x:c r="D456" s="31" t="n">
        <x:f>B456+C456</x:f>
        <x:v>80.28942150812205</x:v>
      </x:c>
      <x:c r="E456" s="34" t="n">
        <x:f>--(D456&gt;$B$9)</x:f>
        <x:v>0</x:v>
      </x:c>
      <x:c r="F456" s="2"/>
      <x:c r="G456" s="2"/>
      <x:c r="H456" s="2"/>
      <x:c r="I456" s="2"/>
      <x:c r="J456" s="2"/>
      <x:c r="K456" s="2"/>
      <x:c r="L456" s="2"/>
      <x:c r="M456" s="2"/>
      <x:c r="N456" s="2"/>
    </x:row>
    <x:row r="457">
      <x:c r="A457" s="34" t="n">
        <x:f>ROW()-12</x:f>
        <x:v>445</x:v>
      </x:c>
      <x:c r="B457" s="31" t="n">
        <x:f>NORM.INV(RAND(),$B$5,$B$6)</x:f>
        <x:v>50.05297290575958</x:v>
      </x:c>
      <x:c r="C457" s="31" t="n">
        <x:f>$B$7+($B$8-$B$7)*RAND()</x:f>
        <x:v>29.89357307043987</x:v>
      </x:c>
      <x:c r="D457" s="31" t="n">
        <x:f>B457+C457</x:f>
        <x:v>79.94654597619945</x:v>
      </x:c>
      <x:c r="E457" s="34" t="n">
        <x:f>--(D457&gt;$B$9)</x:f>
        <x:v>0</x:v>
      </x:c>
      <x:c r="F457" s="2"/>
      <x:c r="G457" s="2"/>
      <x:c r="H457" s="2"/>
      <x:c r="I457" s="2"/>
      <x:c r="J457" s="2"/>
      <x:c r="K457" s="2"/>
      <x:c r="L457" s="2"/>
      <x:c r="M457" s="2"/>
      <x:c r="N457" s="2"/>
    </x:row>
    <x:row r="458">
      <x:c r="A458" s="34" t="n">
        <x:f>ROW()-12</x:f>
        <x:v>446</x:v>
      </x:c>
      <x:c r="B458" s="31" t="n">
        <x:f>NORM.INV(RAND(),$B$5,$B$6)</x:f>
        <x:v>49.771442475680935</x:v>
      </x:c>
      <x:c r="C458" s="31" t="n">
        <x:f>$B$7+($B$8-$B$7)*RAND()</x:f>
        <x:v>30.15686468562751</x:v>
      </x:c>
      <x:c r="D458" s="31" t="n">
        <x:f>B458+C458</x:f>
        <x:v>79.92830716130845</x:v>
      </x:c>
      <x:c r="E458" s="34" t="n">
        <x:f>--(D458&gt;$B$9)</x:f>
        <x:v>0</x:v>
      </x:c>
      <x:c r="F458" s="2"/>
      <x:c r="G458" s="2"/>
      <x:c r="H458" s="2"/>
      <x:c r="I458" s="2"/>
      <x:c r="J458" s="2"/>
      <x:c r="K458" s="2"/>
      <x:c r="L458" s="2"/>
      <x:c r="M458" s="2"/>
      <x:c r="N458" s="2"/>
    </x:row>
    <x:row r="459">
      <x:c r="A459" s="34" t="n">
        <x:f>ROW()-12</x:f>
        <x:v>447</x:v>
      </x:c>
      <x:c r="B459" s="31" t="n">
        <x:f>NORM.INV(RAND(),$B$5,$B$6)</x:f>
        <x:v>49.6451920099643</x:v>
      </x:c>
      <x:c r="C459" s="31" t="n">
        <x:f>$B$7+($B$8-$B$7)*RAND()</x:f>
        <x:v>29.967014328090336</x:v>
      </x:c>
      <x:c r="D459" s="31" t="n">
        <x:f>B459+C459</x:f>
        <x:v>79.61220633805463</x:v>
      </x:c>
      <x:c r="E459" s="34" t="n">
        <x:f>--(D459&gt;$B$9)</x:f>
        <x:v>0</x:v>
      </x:c>
      <x:c r="F459" s="2"/>
      <x:c r="G459" s="2"/>
      <x:c r="H459" s="2"/>
      <x:c r="I459" s="2"/>
      <x:c r="J459" s="2"/>
      <x:c r="K459" s="2"/>
      <x:c r="L459" s="2"/>
      <x:c r="M459" s="2"/>
      <x:c r="N459" s="2"/>
    </x:row>
    <x:row r="460">
      <x:c r="A460" s="34" t="n">
        <x:f>ROW()-12</x:f>
        <x:v>448</x:v>
      </x:c>
      <x:c r="B460" s="31" t="n">
        <x:f>NORM.INV(RAND(),$B$5,$B$6)</x:f>
        <x:v>50.24562653322338</x:v>
      </x:c>
      <x:c r="C460" s="31" t="n">
        <x:f>$B$7+($B$8-$B$7)*RAND()</x:f>
        <x:v>30.01375037772532</x:v>
      </x:c>
      <x:c r="D460" s="31" t="n">
        <x:f>B460+C460</x:f>
        <x:v>80.2593769109487</x:v>
      </x:c>
      <x:c r="E460" s="34" t="n">
        <x:f>--(D460&gt;$B$9)</x:f>
        <x:v>0</x:v>
      </x:c>
      <x:c r="F460" s="2"/>
      <x:c r="G460" s="2"/>
      <x:c r="H460" s="2"/>
      <x:c r="I460" s="2"/>
      <x:c r="J460" s="2"/>
      <x:c r="K460" s="2"/>
      <x:c r="L460" s="2"/>
      <x:c r="M460" s="2"/>
      <x:c r="N460" s="2"/>
    </x:row>
    <x:row r="461">
      <x:c r="A461" s="34" t="n">
        <x:f>ROW()-12</x:f>
        <x:v>449</x:v>
      </x:c>
      <x:c r="B461" s="31" t="n">
        <x:f>NORM.INV(RAND(),$B$5,$B$6)</x:f>
        <x:v>49.79502826366236</x:v>
      </x:c>
      <x:c r="C461" s="31" t="n">
        <x:f>$B$7+($B$8-$B$7)*RAND()</x:f>
        <x:v>29.772461193851864</x:v>
      </x:c>
      <x:c r="D461" s="31" t="n">
        <x:f>B461+C461</x:f>
        <x:v>79.56748945751423</x:v>
      </x:c>
      <x:c r="E461" s="34" t="n">
        <x:f>--(D461&gt;$B$9)</x:f>
        <x:v>0</x:v>
      </x:c>
      <x:c r="F461" s="2"/>
      <x:c r="G461" s="2"/>
      <x:c r="H461" s="2"/>
      <x:c r="I461" s="2"/>
      <x:c r="J461" s="2"/>
      <x:c r="K461" s="2"/>
      <x:c r="L461" s="2"/>
      <x:c r="M461" s="2"/>
      <x:c r="N461" s="2"/>
    </x:row>
    <x:row r="462">
      <x:c r="A462" s="34" t="n">
        <x:f>ROW()-12</x:f>
        <x:v>450</x:v>
      </x:c>
      <x:c r="B462" s="31" t="n">
        <x:f>NORM.INV(RAND(),$B$5,$B$6)</x:f>
        <x:v>50.06006697266505</x:v>
      </x:c>
      <x:c r="C462" s="31" t="n">
        <x:f>$B$7+($B$8-$B$7)*RAND()</x:f>
        <x:v>29.946215911831967</x:v>
      </x:c>
      <x:c r="D462" s="31" t="n">
        <x:f>B462+C462</x:f>
        <x:v>80.00628288449701</x:v>
      </x:c>
      <x:c r="E462" s="34" t="n">
        <x:f>--(D462&gt;$B$9)</x:f>
        <x:v>0</x:v>
      </x:c>
      <x:c r="F462" s="2"/>
      <x:c r="G462" s="2"/>
      <x:c r="H462" s="2"/>
      <x:c r="I462" s="2"/>
      <x:c r="J462" s="2"/>
      <x:c r="K462" s="2"/>
      <x:c r="L462" s="2"/>
      <x:c r="M462" s="2"/>
      <x:c r="N462" s="2"/>
    </x:row>
    <x:row r="463">
      <x:c r="A463" s="34" t="n">
        <x:f>ROW()-12</x:f>
        <x:v>451</x:v>
      </x:c>
      <x:c r="B463" s="31" t="n">
        <x:f>NORM.INV(RAND(),$B$5,$B$6)</x:f>
        <x:v>50.06318427194506</x:v>
      </x:c>
      <x:c r="C463" s="31" t="n">
        <x:f>$B$7+($B$8-$B$7)*RAND()</x:f>
        <x:v>29.79627645284508</x:v>
      </x:c>
      <x:c r="D463" s="31" t="n">
        <x:f>B463+C463</x:f>
        <x:v>79.85946072479014</x:v>
      </x:c>
      <x:c r="E463" s="34" t="n">
        <x:f>--(D463&gt;$B$9)</x:f>
        <x:v>0</x:v>
      </x:c>
      <x:c r="F463" s="2"/>
      <x:c r="G463" s="2"/>
      <x:c r="H463" s="2"/>
      <x:c r="I463" s="2"/>
      <x:c r="J463" s="2"/>
      <x:c r="K463" s="2"/>
      <x:c r="L463" s="2"/>
      <x:c r="M463" s="2"/>
      <x:c r="N463" s="2"/>
    </x:row>
    <x:row r="464">
      <x:c r="A464" s="34" t="n">
        <x:f>ROW()-12</x:f>
        <x:v>452</x:v>
      </x:c>
      <x:c r="B464" s="31" t="n">
        <x:f>NORM.INV(RAND(),$B$5,$B$6)</x:f>
        <x:v>49.80999834116293</x:v>
      </x:c>
      <x:c r="C464" s="31" t="n">
        <x:f>$B$7+($B$8-$B$7)*RAND()</x:f>
        <x:v>29.935215006471765</x:v>
      </x:c>
      <x:c r="D464" s="31" t="n">
        <x:f>B464+C464</x:f>
        <x:v>79.74521334763469</x:v>
      </x:c>
      <x:c r="E464" s="34" t="n">
        <x:f>--(D464&gt;$B$9)</x:f>
        <x:v>0</x:v>
      </x:c>
      <x:c r="F464" s="2"/>
      <x:c r="G464" s="2"/>
      <x:c r="H464" s="2"/>
      <x:c r="I464" s="2"/>
      <x:c r="J464" s="2"/>
      <x:c r="K464" s="2"/>
      <x:c r="L464" s="2"/>
      <x:c r="M464" s="2"/>
      <x:c r="N464" s="2"/>
    </x:row>
    <x:row r="465">
      <x:c r="A465" s="34" t="n">
        <x:f>ROW()-12</x:f>
        <x:v>453</x:v>
      </x:c>
      <x:c r="B465" s="31" t="n">
        <x:f>NORM.INV(RAND(),$B$5,$B$6)</x:f>
        <x:v>49.95569555163205</x:v>
      </x:c>
      <x:c r="C465" s="31" t="n">
        <x:f>$B$7+($B$8-$B$7)*RAND()</x:f>
        <x:v>29.912302286139678</x:v>
      </x:c>
      <x:c r="D465" s="31" t="n">
        <x:f>B465+C465</x:f>
        <x:v>79.86799783777172</x:v>
      </x:c>
      <x:c r="E465" s="34" t="n">
        <x:f>--(D465&gt;$B$9)</x:f>
        <x:v>0</x:v>
      </x:c>
      <x:c r="F465" s="2"/>
      <x:c r="G465" s="2"/>
      <x:c r="H465" s="2"/>
      <x:c r="I465" s="2"/>
      <x:c r="J465" s="2"/>
      <x:c r="K465" s="2"/>
      <x:c r="L465" s="2"/>
      <x:c r="M465" s="2"/>
      <x:c r="N465" s="2"/>
    </x:row>
    <x:row r="466">
      <x:c r="A466" s="34" t="n">
        <x:f>ROW()-12</x:f>
        <x:v>454</x:v>
      </x:c>
      <x:c r="B466" s="31" t="n">
        <x:f>NORM.INV(RAND(),$B$5,$B$6)</x:f>
        <x:v>50.02497517081163</x:v>
      </x:c>
      <x:c r="C466" s="31" t="n">
        <x:f>$B$7+($B$8-$B$7)*RAND()</x:f>
        <x:v>30.264403496125098</x:v>
      </x:c>
      <x:c r="D466" s="31" t="n">
        <x:f>B466+C466</x:f>
        <x:v>80.28937866693673</x:v>
      </x:c>
      <x:c r="E466" s="34" t="n">
        <x:f>--(D466&gt;$B$9)</x:f>
        <x:v>0</x:v>
      </x:c>
      <x:c r="F466" s="2"/>
      <x:c r="G466" s="2"/>
      <x:c r="H466" s="2"/>
      <x:c r="I466" s="2"/>
      <x:c r="J466" s="2"/>
      <x:c r="K466" s="2"/>
      <x:c r="L466" s="2"/>
      <x:c r="M466" s="2"/>
      <x:c r="N466" s="2"/>
    </x:row>
    <x:row r="467">
      <x:c r="A467" s="34" t="n">
        <x:f>ROW()-12</x:f>
        <x:v>455</x:v>
      </x:c>
      <x:c r="B467" s="31" t="n">
        <x:f>NORM.INV(RAND(),$B$5,$B$6)</x:f>
        <x:v>49.90342632558325</x:v>
      </x:c>
      <x:c r="C467" s="31" t="n">
        <x:f>$B$7+($B$8-$B$7)*RAND()</x:f>
        <x:v>29.887386696132154</x:v>
      </x:c>
      <x:c r="D467" s="31" t="n">
        <x:f>B467+C467</x:f>
        <x:v>79.7908130217154</x:v>
      </x:c>
      <x:c r="E467" s="34" t="n">
        <x:f>--(D467&gt;$B$9)</x:f>
        <x:v>0</x:v>
      </x:c>
      <x:c r="F467" s="2"/>
      <x:c r="G467" s="2"/>
      <x:c r="H467" s="2"/>
      <x:c r="I467" s="2"/>
      <x:c r="J467" s="2"/>
      <x:c r="K467" s="2"/>
      <x:c r="L467" s="2"/>
      <x:c r="M467" s="2"/>
      <x:c r="N467" s="2"/>
    </x:row>
    <x:row r="468">
      <x:c r="A468" s="34" t="n">
        <x:f>ROW()-12</x:f>
        <x:v>456</x:v>
      </x:c>
      <x:c r="B468" s="31" t="n">
        <x:f>NORM.INV(RAND(),$B$5,$B$6)</x:f>
        <x:v>49.995363710942485</x:v>
      </x:c>
      <x:c r="C468" s="31" t="n">
        <x:f>$B$7+($B$8-$B$7)*RAND()</x:f>
        <x:v>29.71976600046926</x:v>
      </x:c>
      <x:c r="D468" s="31" t="n">
        <x:f>B468+C468</x:f>
        <x:v>79.71512971141175</x:v>
      </x:c>
      <x:c r="E468" s="34" t="n">
        <x:f>--(D468&gt;$B$9)</x:f>
        <x:v>0</x:v>
      </x:c>
      <x:c r="F468" s="2"/>
      <x:c r="G468" s="2"/>
      <x:c r="H468" s="2"/>
      <x:c r="I468" s="2"/>
      <x:c r="J468" s="2"/>
      <x:c r="K468" s="2"/>
      <x:c r="L468" s="2"/>
      <x:c r="M468" s="2"/>
      <x:c r="N468" s="2"/>
    </x:row>
    <x:row r="469">
      <x:c r="A469" s="34" t="n">
        <x:f>ROW()-12</x:f>
        <x:v>457</x:v>
      </x:c>
      <x:c r="B469" s="31" t="n">
        <x:f>NORM.INV(RAND(),$B$5,$B$6)</x:f>
        <x:v>49.85334920740135</x:v>
      </x:c>
      <x:c r="C469" s="31" t="n">
        <x:f>$B$7+($B$8-$B$7)*RAND()</x:f>
        <x:v>30.08145338744832</x:v>
      </x:c>
      <x:c r="D469" s="31" t="n">
        <x:f>B469+C469</x:f>
        <x:v>79.93480259484967</x:v>
      </x:c>
      <x:c r="E469" s="34" t="n">
        <x:f>--(D469&gt;$B$9)</x:f>
        <x:v>0</x:v>
      </x:c>
      <x:c r="F469" s="2"/>
      <x:c r="G469" s="2"/>
      <x:c r="H469" s="2"/>
      <x:c r="I469" s="2"/>
      <x:c r="J469" s="2"/>
      <x:c r="K469" s="2"/>
      <x:c r="L469" s="2"/>
      <x:c r="M469" s="2"/>
      <x:c r="N469" s="2"/>
    </x:row>
    <x:row r="470">
      <x:c r="A470" s="34" t="n">
        <x:f>ROW()-12</x:f>
        <x:v>458</x:v>
      </x:c>
      <x:c r="B470" s="31" t="n">
        <x:f>NORM.INV(RAND(),$B$5,$B$6)</x:f>
        <x:v>49.989633530792595</x:v>
      </x:c>
      <x:c r="C470" s="31" t="n">
        <x:f>$B$7+($B$8-$B$7)*RAND()</x:f>
        <x:v>29.777804485226937</x:v>
      </x:c>
      <x:c r="D470" s="31" t="n">
        <x:f>B470+C470</x:f>
        <x:v>79.76743801601953</x:v>
      </x:c>
      <x:c r="E470" s="34" t="n">
        <x:f>--(D470&gt;$B$9)</x:f>
        <x:v>0</x:v>
      </x:c>
      <x:c r="F470" s="2"/>
      <x:c r="G470" s="2"/>
      <x:c r="H470" s="2"/>
      <x:c r="I470" s="2"/>
      <x:c r="J470" s="2"/>
      <x:c r="K470" s="2"/>
      <x:c r="L470" s="2"/>
      <x:c r="M470" s="2"/>
      <x:c r="N470" s="2"/>
    </x:row>
    <x:row r="471">
      <x:c r="A471" s="34" t="n">
        <x:f>ROW()-12</x:f>
        <x:v>459</x:v>
      </x:c>
      <x:c r="B471" s="31" t="n">
        <x:f>NORM.INV(RAND(),$B$5,$B$6)</x:f>
        <x:v>50.104748225435706</x:v>
      </x:c>
      <x:c r="C471" s="31" t="n">
        <x:f>$B$7+($B$8-$B$7)*RAND()</x:f>
        <x:v>30.013387586437673</x:v>
      </x:c>
      <x:c r="D471" s="31" t="n">
        <x:f>B471+C471</x:f>
        <x:v>80.11813581187337</x:v>
      </x:c>
      <x:c r="E471" s="34" t="n">
        <x:f>--(D471&gt;$B$9)</x:f>
        <x:v>0</x:v>
      </x:c>
      <x:c r="F471" s="2"/>
      <x:c r="G471" s="2"/>
      <x:c r="H471" s="2"/>
      <x:c r="I471" s="2"/>
      <x:c r="J471" s="2"/>
      <x:c r="K471" s="2"/>
      <x:c r="L471" s="2"/>
      <x:c r="M471" s="2"/>
      <x:c r="N471" s="2"/>
    </x:row>
    <x:row r="472">
      <x:c r="A472" s="34" t="n">
        <x:f>ROW()-12</x:f>
        <x:v>460</x:v>
      </x:c>
      <x:c r="B472" s="31" t="n">
        <x:f>NORM.INV(RAND(),$B$5,$B$6)</x:f>
        <x:v>49.824739099354865</x:v>
      </x:c>
      <x:c r="C472" s="31" t="n">
        <x:f>$B$7+($B$8-$B$7)*RAND()</x:f>
        <x:v>29.96597884912011</x:v>
      </x:c>
      <x:c r="D472" s="31" t="n">
        <x:f>B472+C472</x:f>
        <x:v>79.79071794847498</x:v>
      </x:c>
      <x:c r="E472" s="34" t="n">
        <x:f>--(D472&gt;$B$9)</x:f>
        <x:v>0</x:v>
      </x:c>
      <x:c r="F472" s="2"/>
      <x:c r="G472" s="2"/>
      <x:c r="H472" s="2"/>
      <x:c r="I472" s="2"/>
      <x:c r="J472" s="2"/>
      <x:c r="K472" s="2"/>
      <x:c r="L472" s="2"/>
      <x:c r="M472" s="2"/>
      <x:c r="N472" s="2"/>
    </x:row>
    <x:row r="473">
      <x:c r="A473" s="34" t="n">
        <x:f>ROW()-12</x:f>
        <x:v>461</x:v>
      </x:c>
      <x:c r="B473" s="31" t="n">
        <x:f>NORM.INV(RAND(),$B$5,$B$6)</x:f>
        <x:v>49.92207360157051</x:v>
      </x:c>
      <x:c r="C473" s="31" t="n">
        <x:f>$B$7+($B$8-$B$7)*RAND()</x:f>
        <x:v>30.22624769777195</x:v>
      </x:c>
      <x:c r="D473" s="31" t="n">
        <x:f>B473+C473</x:f>
        <x:v>80.14832129934246</x:v>
      </x:c>
      <x:c r="E473" s="34" t="n">
        <x:f>--(D473&gt;$B$9)</x:f>
        <x:v>0</x:v>
      </x:c>
      <x:c r="F473" s="2"/>
      <x:c r="G473" s="2"/>
      <x:c r="H473" s="2"/>
      <x:c r="I473" s="2"/>
      <x:c r="J473" s="2"/>
      <x:c r="K473" s="2"/>
      <x:c r="L473" s="2"/>
      <x:c r="M473" s="2"/>
      <x:c r="N473" s="2"/>
    </x:row>
    <x:row r="474">
      <x:c r="A474" s="34" t="n">
        <x:f>ROW()-12</x:f>
        <x:v>462</x:v>
      </x:c>
      <x:c r="B474" s="31" t="n">
        <x:f>NORM.INV(RAND(),$B$5,$B$6)</x:f>
        <x:v>50.15636184161095</x:v>
      </x:c>
      <x:c r="C474" s="31" t="n">
        <x:f>$B$7+($B$8-$B$7)*RAND()</x:f>
        <x:v>29.972937648053538</x:v>
      </x:c>
      <x:c r="D474" s="31" t="n">
        <x:f>B474+C474</x:f>
        <x:v>80.12929948966449</x:v>
      </x:c>
      <x:c r="E474" s="34" t="n">
        <x:f>--(D474&gt;$B$9)</x:f>
        <x:v>0</x:v>
      </x:c>
      <x:c r="F474" s="2"/>
      <x:c r="G474" s="2"/>
      <x:c r="H474" s="2"/>
      <x:c r="I474" s="2"/>
      <x:c r="J474" s="2"/>
      <x:c r="K474" s="2"/>
      <x:c r="L474" s="2"/>
      <x:c r="M474" s="2"/>
      <x:c r="N474" s="2"/>
    </x:row>
    <x:row r="475">
      <x:c r="A475" s="34" t="n">
        <x:f>ROW()-12</x:f>
        <x:v>463</x:v>
      </x:c>
      <x:c r="B475" s="31" t="n">
        <x:f>NORM.INV(RAND(),$B$5,$B$6)</x:f>
        <x:v>49.785729884161455</x:v>
      </x:c>
      <x:c r="C475" s="31" t="n">
        <x:f>$B$7+($B$8-$B$7)*RAND()</x:f>
        <x:v>30.235465438815705</x:v>
      </x:c>
      <x:c r="D475" s="31" t="n">
        <x:f>B475+C475</x:f>
        <x:v>80.02119532297716</x:v>
      </x:c>
      <x:c r="E475" s="34" t="n">
        <x:f>--(D475&gt;$B$9)</x:f>
        <x:v>0</x:v>
      </x:c>
      <x:c r="F475" s="2"/>
      <x:c r="G475" s="2"/>
      <x:c r="H475" s="2"/>
      <x:c r="I475" s="2"/>
      <x:c r="J475" s="2"/>
      <x:c r="K475" s="2"/>
      <x:c r="L475" s="2"/>
      <x:c r="M475" s="2"/>
      <x:c r="N475" s="2"/>
    </x:row>
    <x:row r="476">
      <x:c r="A476" s="34" t="n">
        <x:f>ROW()-12</x:f>
        <x:v>464</x:v>
      </x:c>
      <x:c r="B476" s="31" t="n">
        <x:f>NORM.INV(RAND(),$B$5,$B$6)</x:f>
        <x:v>49.953721117022695</x:v>
      </x:c>
      <x:c r="C476" s="31" t="n">
        <x:f>$B$7+($B$8-$B$7)*RAND()</x:f>
        <x:v>29.755964150248673</x:v>
      </x:c>
      <x:c r="D476" s="31" t="n">
        <x:f>B476+C476</x:f>
        <x:v>79.70968526727137</x:v>
      </x:c>
      <x:c r="E476" s="34" t="n">
        <x:f>--(D476&gt;$B$9)</x:f>
        <x:v>0</x:v>
      </x:c>
      <x:c r="F476" s="2"/>
      <x:c r="G476" s="2"/>
      <x:c r="H476" s="2"/>
      <x:c r="I476" s="2"/>
      <x:c r="J476" s="2"/>
      <x:c r="K476" s="2"/>
      <x:c r="L476" s="2"/>
      <x:c r="M476" s="2"/>
      <x:c r="N476" s="2"/>
    </x:row>
    <x:row r="477">
      <x:c r="A477" s="34" t="n">
        <x:f>ROW()-12</x:f>
        <x:v>465</x:v>
      </x:c>
      <x:c r="B477" s="31" t="n">
        <x:f>NORM.INV(RAND(),$B$5,$B$6)</x:f>
        <x:v>50.048460598662714</x:v>
      </x:c>
      <x:c r="C477" s="31" t="n">
        <x:f>$B$7+($B$8-$B$7)*RAND()</x:f>
        <x:v>29.817219311440784</x:v>
      </x:c>
      <x:c r="D477" s="31" t="n">
        <x:f>B477+C477</x:f>
        <x:v>79.8656799101035</x:v>
      </x:c>
      <x:c r="E477" s="34" t="n">
        <x:f>--(D477&gt;$B$9)</x:f>
        <x:v>0</x:v>
      </x:c>
      <x:c r="F477" s="2"/>
      <x:c r="G477" s="2"/>
      <x:c r="H477" s="2"/>
      <x:c r="I477" s="2"/>
      <x:c r="J477" s="2"/>
      <x:c r="K477" s="2"/>
      <x:c r="L477" s="2"/>
      <x:c r="M477" s="2"/>
      <x:c r="N477" s="2"/>
    </x:row>
    <x:row r="478">
      <x:c r="A478" s="34" t="n">
        <x:f>ROW()-12</x:f>
        <x:v>466</x:v>
      </x:c>
      <x:c r="B478" s="31" t="n">
        <x:f>NORM.INV(RAND(),$B$5,$B$6)</x:f>
        <x:v>49.954684848218356</x:v>
      </x:c>
      <x:c r="C478" s="31" t="n">
        <x:f>$B$7+($B$8-$B$7)*RAND()</x:f>
        <x:v>29.956343313511933</x:v>
      </x:c>
      <x:c r="D478" s="31" t="n">
        <x:f>B478+C478</x:f>
        <x:v>79.91102816173029</x:v>
      </x:c>
      <x:c r="E478" s="34" t="n">
        <x:f>--(D478&gt;$B$9)</x:f>
        <x:v>0</x:v>
      </x:c>
      <x:c r="F478" s="2"/>
      <x:c r="G478" s="2"/>
      <x:c r="H478" s="2"/>
      <x:c r="I478" s="2"/>
      <x:c r="J478" s="2"/>
      <x:c r="K478" s="2"/>
      <x:c r="L478" s="2"/>
      <x:c r="M478" s="2"/>
      <x:c r="N478" s="2"/>
    </x:row>
    <x:row r="479">
      <x:c r="A479" s="34" t="n">
        <x:f>ROW()-12</x:f>
        <x:v>467</x:v>
      </x:c>
      <x:c r="B479" s="31" t="n">
        <x:f>NORM.INV(RAND(),$B$5,$B$6)</x:f>
        <x:v>50.01127196191208</x:v>
      </x:c>
      <x:c r="C479" s="31" t="n">
        <x:f>$B$7+($B$8-$B$7)*RAND()</x:f>
        <x:v>29.797840080098574</x:v>
      </x:c>
      <x:c r="D479" s="31" t="n">
        <x:f>B479+C479</x:f>
        <x:v>79.80911204201065</x:v>
      </x:c>
      <x:c r="E479" s="34" t="n">
        <x:f>--(D479&gt;$B$9)</x:f>
        <x:v>0</x:v>
      </x:c>
      <x:c r="F479" s="2"/>
      <x:c r="G479" s="2"/>
      <x:c r="H479" s="2"/>
      <x:c r="I479" s="2"/>
      <x:c r="J479" s="2"/>
      <x:c r="K479" s="2"/>
      <x:c r="L479" s="2"/>
      <x:c r="M479" s="2"/>
      <x:c r="N479" s="2"/>
    </x:row>
    <x:row r="480">
      <x:c r="A480" s="34" t="n">
        <x:f>ROW()-12</x:f>
        <x:v>468</x:v>
      </x:c>
      <x:c r="B480" s="31" t="n">
        <x:f>NORM.INV(RAND(),$B$5,$B$6)</x:f>
        <x:v>49.929834687377294</x:v>
      </x:c>
      <x:c r="C480" s="31" t="n">
        <x:f>$B$7+($B$8-$B$7)*RAND()</x:f>
        <x:v>29.830989392942765</x:v>
      </x:c>
      <x:c r="D480" s="31" t="n">
        <x:f>B480+C480</x:f>
        <x:v>79.76082408032006</x:v>
      </x:c>
      <x:c r="E480" s="34" t="n">
        <x:f>--(D480&gt;$B$9)</x:f>
        <x:v>0</x:v>
      </x:c>
      <x:c r="F480" s="2"/>
      <x:c r="G480" s="2"/>
      <x:c r="H480" s="2"/>
      <x:c r="I480" s="2"/>
      <x:c r="J480" s="2"/>
      <x:c r="K480" s="2"/>
      <x:c r="L480" s="2"/>
      <x:c r="M480" s="2"/>
      <x:c r="N480" s="2"/>
    </x:row>
    <x:row r="481">
      <x:c r="A481" s="34" t="n">
        <x:f>ROW()-12</x:f>
        <x:v>469</x:v>
      </x:c>
      <x:c r="B481" s="31" t="n">
        <x:f>NORM.INV(RAND(),$B$5,$B$6)</x:f>
        <x:v>50.07884084409708</x:v>
      </x:c>
      <x:c r="C481" s="31" t="n">
        <x:f>$B$7+($B$8-$B$7)*RAND()</x:f>
        <x:v>29.863245346019752</x:v>
      </x:c>
      <x:c r="D481" s="31" t="n">
        <x:f>B481+C481</x:f>
        <x:v>79.94208619011684</x:v>
      </x:c>
      <x:c r="E481" s="34" t="n">
        <x:f>--(D481&gt;$B$9)</x:f>
        <x:v>0</x:v>
      </x:c>
      <x:c r="F481" s="2"/>
      <x:c r="G481" s="2"/>
      <x:c r="H481" s="2"/>
      <x:c r="I481" s="2"/>
      <x:c r="J481" s="2"/>
      <x:c r="K481" s="2"/>
      <x:c r="L481" s="2"/>
      <x:c r="M481" s="2"/>
      <x:c r="N481" s="2"/>
    </x:row>
    <x:row r="482">
      <x:c r="A482" s="34" t="n">
        <x:f>ROW()-12</x:f>
        <x:v>470</x:v>
      </x:c>
      <x:c r="B482" s="31" t="n">
        <x:f>NORM.INV(RAND(),$B$5,$B$6)</x:f>
        <x:v>49.996266955621714</x:v>
      </x:c>
      <x:c r="C482" s="31" t="n">
        <x:f>$B$7+($B$8-$B$7)*RAND()</x:f>
        <x:v>30.19737014652685</x:v>
      </x:c>
      <x:c r="D482" s="31" t="n">
        <x:f>B482+C482</x:f>
        <x:v>80.19363710214856</x:v>
      </x:c>
      <x:c r="E482" s="34" t="n">
        <x:f>--(D482&gt;$B$9)</x:f>
        <x:v>0</x:v>
      </x:c>
      <x:c r="F482" s="2"/>
      <x:c r="G482" s="2"/>
      <x:c r="H482" s="2"/>
      <x:c r="I482" s="2"/>
      <x:c r="J482" s="2"/>
      <x:c r="K482" s="2"/>
      <x:c r="L482" s="2"/>
      <x:c r="M482" s="2"/>
      <x:c r="N482" s="2"/>
    </x:row>
    <x:row r="483">
      <x:c r="A483" s="34" t="n">
        <x:f>ROW()-12</x:f>
        <x:v>471</x:v>
      </x:c>
      <x:c r="B483" s="31" t="n">
        <x:f>NORM.INV(RAND(),$B$5,$B$6)</x:f>
        <x:v>50.33226409202724</x:v>
      </x:c>
      <x:c r="C483" s="31" t="n">
        <x:f>$B$7+($B$8-$B$7)*RAND()</x:f>
        <x:v>29.89478750895991</x:v>
      </x:c>
      <x:c r="D483" s="31" t="n">
        <x:f>B483+C483</x:f>
        <x:v>80.22705160098715</x:v>
      </x:c>
      <x:c r="E483" s="34" t="n">
        <x:f>--(D483&gt;$B$9)</x:f>
        <x:v>0</x:v>
      </x:c>
      <x:c r="F483" s="2"/>
      <x:c r="G483" s="2"/>
      <x:c r="H483" s="2"/>
      <x:c r="I483" s="2"/>
      <x:c r="J483" s="2"/>
      <x:c r="K483" s="2"/>
      <x:c r="L483" s="2"/>
      <x:c r="M483" s="2"/>
      <x:c r="N483" s="2"/>
    </x:row>
    <x:row r="484">
      <x:c r="A484" s="34" t="n">
        <x:f>ROW()-12</x:f>
        <x:v>472</x:v>
      </x:c>
      <x:c r="B484" s="31" t="n">
        <x:f>NORM.INV(RAND(),$B$5,$B$6)</x:f>
        <x:v>49.91717394101014</x:v>
      </x:c>
      <x:c r="C484" s="31" t="n">
        <x:f>$B$7+($B$8-$B$7)*RAND()</x:f>
        <x:v>30.187861729144966</x:v>
      </x:c>
      <x:c r="D484" s="31" t="n">
        <x:f>B484+C484</x:f>
        <x:v>80.1050356701551</x:v>
      </x:c>
      <x:c r="E484" s="34" t="n">
        <x:f>--(D484&gt;$B$9)</x:f>
        <x:v>0</x:v>
      </x:c>
      <x:c r="F484" s="2"/>
      <x:c r="G484" s="2"/>
      <x:c r="H484" s="2"/>
      <x:c r="I484" s="2"/>
      <x:c r="J484" s="2"/>
      <x:c r="K484" s="2"/>
      <x:c r="L484" s="2"/>
      <x:c r="M484" s="2"/>
      <x:c r="N484" s="2"/>
    </x:row>
    <x:row r="485">
      <x:c r="A485" s="34" t="n">
        <x:f>ROW()-12</x:f>
        <x:v>473</x:v>
      </x:c>
      <x:c r="B485" s="31" t="n">
        <x:f>NORM.INV(RAND(),$B$5,$B$6)</x:f>
        <x:v>50.121915107095944</x:v>
      </x:c>
      <x:c r="C485" s="31" t="n">
        <x:f>$B$7+($B$8-$B$7)*RAND()</x:f>
        <x:v>29.98250291227549</x:v>
      </x:c>
      <x:c r="D485" s="31" t="n">
        <x:f>B485+C485</x:f>
        <x:v>80.10441801937144</x:v>
      </x:c>
      <x:c r="E485" s="34" t="n">
        <x:f>--(D485&gt;$B$9)</x:f>
        <x:v>0</x:v>
      </x:c>
      <x:c r="F485" s="2"/>
      <x:c r="G485" s="2"/>
      <x:c r="H485" s="2"/>
      <x:c r="I485" s="2"/>
      <x:c r="J485" s="2"/>
      <x:c r="K485" s="2"/>
      <x:c r="L485" s="2"/>
      <x:c r="M485" s="2"/>
      <x:c r="N485" s="2"/>
    </x:row>
    <x:row r="486">
      <x:c r="A486" s="34" t="n">
        <x:f>ROW()-12</x:f>
        <x:v>474</x:v>
      </x:c>
      <x:c r="B486" s="31" t="n">
        <x:f>NORM.INV(RAND(),$B$5,$B$6)</x:f>
        <x:v>50.05249163433778</x:v>
      </x:c>
      <x:c r="C486" s="31" t="n">
        <x:f>$B$7+($B$8-$B$7)*RAND()</x:f>
        <x:v>30.25653872057572</x:v>
      </x:c>
      <x:c r="D486" s="31" t="n">
        <x:f>B486+C486</x:f>
        <x:v>80.30903035491349</x:v>
      </x:c>
      <x:c r="E486" s="34" t="n">
        <x:f>--(D486&gt;$B$9)</x:f>
        <x:v>0</x:v>
      </x:c>
      <x:c r="F486" s="2"/>
      <x:c r="G486" s="2"/>
      <x:c r="H486" s="2"/>
      <x:c r="I486" s="2"/>
      <x:c r="J486" s="2"/>
      <x:c r="K486" s="2"/>
      <x:c r="L486" s="2"/>
      <x:c r="M486" s="2"/>
      <x:c r="N486" s="2"/>
    </x:row>
    <x:row r="487">
      <x:c r="A487" s="34" t="n">
        <x:f>ROW()-12</x:f>
        <x:v>475</x:v>
      </x:c>
      <x:c r="B487" s="31" t="n">
        <x:f>NORM.INV(RAND(),$B$5,$B$6)</x:f>
        <x:v>49.92083994500007</x:v>
      </x:c>
      <x:c r="C487" s="31" t="n">
        <x:f>$B$7+($B$8-$B$7)*RAND()</x:f>
        <x:v>30.23360877958477</x:v>
      </x:c>
      <x:c r="D487" s="31" t="n">
        <x:f>B487+C487</x:f>
        <x:v>80.15444872458484</x:v>
      </x:c>
      <x:c r="E487" s="34" t="n">
        <x:f>--(D487&gt;$B$9)</x:f>
        <x:v>0</x:v>
      </x:c>
      <x:c r="F487" s="2"/>
      <x:c r="G487" s="2"/>
      <x:c r="H487" s="2"/>
      <x:c r="I487" s="2"/>
      <x:c r="J487" s="2"/>
      <x:c r="K487" s="2"/>
      <x:c r="L487" s="2"/>
      <x:c r="M487" s="2"/>
      <x:c r="N487" s="2"/>
    </x:row>
    <x:row r="488">
      <x:c r="A488" s="34" t="n">
        <x:f>ROW()-12</x:f>
        <x:v>476</x:v>
      </x:c>
      <x:c r="B488" s="31" t="n">
        <x:f>NORM.INV(RAND(),$B$5,$B$6)</x:f>
        <x:v>50.03175009700247</x:v>
      </x:c>
      <x:c r="C488" s="31" t="n">
        <x:f>$B$7+($B$8-$B$7)*RAND()</x:f>
        <x:v>30.18466193690123</x:v>
      </x:c>
      <x:c r="D488" s="31" t="n">
        <x:f>B488+C488</x:f>
        <x:v>80.21641203390371</x:v>
      </x:c>
      <x:c r="E488" s="34" t="n">
        <x:f>--(D488&gt;$B$9)</x:f>
        <x:v>0</x:v>
      </x:c>
      <x:c r="F488" s="2"/>
      <x:c r="G488" s="2"/>
      <x:c r="H488" s="2"/>
      <x:c r="I488" s="2"/>
      <x:c r="J488" s="2"/>
      <x:c r="K488" s="2"/>
      <x:c r="L488" s="2"/>
      <x:c r="M488" s="2"/>
      <x:c r="N488" s="2"/>
    </x:row>
    <x:row r="489">
      <x:c r="A489" s="34" t="n">
        <x:f>ROW()-12</x:f>
        <x:v>477</x:v>
      </x:c>
      <x:c r="B489" s="31" t="n">
        <x:f>NORM.INV(RAND(),$B$5,$B$6)</x:f>
        <x:v>49.93210613441694</x:v>
      </x:c>
      <x:c r="C489" s="31" t="n">
        <x:f>$B$7+($B$8-$B$7)*RAND()</x:f>
        <x:v>30.19300663200737</x:v>
      </x:c>
      <x:c r="D489" s="31" t="n">
        <x:f>B489+C489</x:f>
        <x:v>80.12511276642431</x:v>
      </x:c>
      <x:c r="E489" s="34" t="n">
        <x:f>--(D489&gt;$B$9)</x:f>
        <x:v>0</x:v>
      </x:c>
      <x:c r="F489" s="2"/>
      <x:c r="G489" s="2"/>
      <x:c r="H489" s="2"/>
      <x:c r="I489" s="2"/>
      <x:c r="J489" s="2"/>
      <x:c r="K489" s="2"/>
      <x:c r="L489" s="2"/>
      <x:c r="M489" s="2"/>
      <x:c r="N489" s="2"/>
    </x:row>
    <x:row r="490">
      <x:c r="A490" s="34" t="n">
        <x:f>ROW()-12</x:f>
        <x:v>478</x:v>
      </x:c>
      <x:c r="B490" s="31" t="n">
        <x:f>NORM.INV(RAND(),$B$5,$B$6)</x:f>
        <x:v>50.028657012472166</x:v>
      </x:c>
      <x:c r="C490" s="31" t="n">
        <x:f>$B$7+($B$8-$B$7)*RAND()</x:f>
        <x:v>29.846792731303346</x:v>
      </x:c>
      <x:c r="D490" s="31" t="n">
        <x:f>B490+C490</x:f>
        <x:v>79.8754497437755</x:v>
      </x:c>
      <x:c r="E490" s="34" t="n">
        <x:f>--(D490&gt;$B$9)</x:f>
        <x:v>0</x:v>
      </x:c>
      <x:c r="F490" s="2"/>
      <x:c r="G490" s="2"/>
      <x:c r="H490" s="2"/>
      <x:c r="I490" s="2"/>
      <x:c r="J490" s="2"/>
      <x:c r="K490" s="2"/>
      <x:c r="L490" s="2"/>
      <x:c r="M490" s="2"/>
      <x:c r="N490" s="2"/>
    </x:row>
    <x:row r="491">
      <x:c r="A491" s="34" t="n">
        <x:f>ROW()-12</x:f>
        <x:v>479</x:v>
      </x:c>
      <x:c r="B491" s="31" t="n">
        <x:f>NORM.INV(RAND(),$B$5,$B$6)</x:f>
        <x:v>49.88702594294693</x:v>
      </x:c>
      <x:c r="C491" s="31" t="n">
        <x:f>$B$7+($B$8-$B$7)*RAND()</x:f>
        <x:v>30.154308498608113</x:v>
      </x:c>
      <x:c r="D491" s="31" t="n">
        <x:f>B491+C491</x:f>
        <x:v>80.04133444155504</x:v>
      </x:c>
      <x:c r="E491" s="34" t="n">
        <x:f>--(D491&gt;$B$9)</x:f>
        <x:v>0</x:v>
      </x:c>
      <x:c r="F491" s="2"/>
      <x:c r="G491" s="2"/>
      <x:c r="H491" s="2"/>
      <x:c r="I491" s="2"/>
      <x:c r="J491" s="2"/>
      <x:c r="K491" s="2"/>
      <x:c r="L491" s="2"/>
      <x:c r="M491" s="2"/>
      <x:c r="N491" s="2"/>
    </x:row>
    <x:row r="492">
      <x:c r="A492" s="34" t="n">
        <x:f>ROW()-12</x:f>
        <x:v>480</x:v>
      </x:c>
      <x:c r="B492" s="31" t="n">
        <x:f>NORM.INV(RAND(),$B$5,$B$6)</x:f>
        <x:v>49.991482058546886</x:v>
      </x:c>
      <x:c r="C492" s="31" t="n">
        <x:f>$B$7+($B$8-$B$7)*RAND()</x:f>
        <x:v>29.718371126977402</x:v>
      </x:c>
      <x:c r="D492" s="31" t="n">
        <x:f>B492+C492</x:f>
        <x:v>79.70985318552428</x:v>
      </x:c>
      <x:c r="E492" s="34" t="n">
        <x:f>--(D492&gt;$B$9)</x:f>
        <x:v>0</x:v>
      </x:c>
      <x:c r="F492" s="2"/>
      <x:c r="G492" s="2"/>
      <x:c r="H492" s="2"/>
      <x:c r="I492" s="2"/>
      <x:c r="J492" s="2"/>
      <x:c r="K492" s="2"/>
      <x:c r="L492" s="2"/>
      <x:c r="M492" s="2"/>
      <x:c r="N492" s="2"/>
    </x:row>
    <x:row r="493">
      <x:c r="A493" s="34" t="n">
        <x:f>ROW()-12</x:f>
        <x:v>481</x:v>
      </x:c>
      <x:c r="B493" s="31" t="n">
        <x:f>NORM.INV(RAND(),$B$5,$B$6)</x:f>
        <x:v>49.895038207808575</x:v>
      </x:c>
      <x:c r="C493" s="31" t="n">
        <x:f>$B$7+($B$8-$B$7)*RAND()</x:f>
        <x:v>29.907258840957002</x:v>
      </x:c>
      <x:c r="D493" s="31" t="n">
        <x:f>B493+C493</x:f>
        <x:v>79.80229704876558</x:v>
      </x:c>
      <x:c r="E493" s="34" t="n">
        <x:f>--(D493&gt;$B$9)</x:f>
        <x:v>0</x:v>
      </x:c>
      <x:c r="F493" s="2"/>
      <x:c r="G493" s="2"/>
      <x:c r="H493" s="2"/>
      <x:c r="I493" s="2"/>
      <x:c r="J493" s="2"/>
      <x:c r="K493" s="2"/>
      <x:c r="L493" s="2"/>
      <x:c r="M493" s="2"/>
      <x:c r="N493" s="2"/>
    </x:row>
    <x:row r="494">
      <x:c r="A494" s="34" t="n">
        <x:f>ROW()-12</x:f>
        <x:v>482</x:v>
      </x:c>
      <x:c r="B494" s="31" t="n">
        <x:f>NORM.INV(RAND(),$B$5,$B$6)</x:f>
        <x:v>50.05874687460707</x:v>
      </x:c>
      <x:c r="C494" s="31" t="n">
        <x:f>$B$7+($B$8-$B$7)*RAND()</x:f>
        <x:v>30.18370539448626</x:v>
      </x:c>
      <x:c r="D494" s="31" t="n">
        <x:f>B494+C494</x:f>
        <x:v>80.24245226909332</x:v>
      </x:c>
      <x:c r="E494" s="34" t="n">
        <x:f>--(D494&gt;$B$9)</x:f>
        <x:v>0</x:v>
      </x:c>
      <x:c r="F494" s="2"/>
      <x:c r="G494" s="2"/>
      <x:c r="H494" s="2"/>
      <x:c r="I494" s="2"/>
      <x:c r="J494" s="2"/>
      <x:c r="K494" s="2"/>
      <x:c r="L494" s="2"/>
      <x:c r="M494" s="2"/>
      <x:c r="N494" s="2"/>
    </x:row>
    <x:row r="495">
      <x:c r="A495" s="34" t="n">
        <x:f>ROW()-12</x:f>
        <x:v>483</x:v>
      </x:c>
      <x:c r="B495" s="31" t="n">
        <x:f>NORM.INV(RAND(),$B$5,$B$6)</x:f>
        <x:v>50.09283660535905</x:v>
      </x:c>
      <x:c r="C495" s="31" t="n">
        <x:f>$B$7+($B$8-$B$7)*RAND()</x:f>
        <x:v>30.172300770752376</x:v>
      </x:c>
      <x:c r="D495" s="31" t="n">
        <x:f>B495+C495</x:f>
        <x:v>80.26513737611143</x:v>
      </x:c>
      <x:c r="E495" s="34" t="n">
        <x:f>--(D495&gt;$B$9)</x:f>
        <x:v>0</x:v>
      </x:c>
      <x:c r="F495" s="2"/>
      <x:c r="G495" s="2"/>
      <x:c r="H495" s="2"/>
      <x:c r="I495" s="2"/>
      <x:c r="J495" s="2"/>
      <x:c r="K495" s="2"/>
      <x:c r="L495" s="2"/>
      <x:c r="M495" s="2"/>
      <x:c r="N495" s="2"/>
    </x:row>
    <x:row r="496">
      <x:c r="A496" s="34" t="n">
        <x:f>ROW()-12</x:f>
        <x:v>484</x:v>
      </x:c>
      <x:c r="B496" s="31" t="n">
        <x:f>NORM.INV(RAND(),$B$5,$B$6)</x:f>
        <x:v>50.291099302529204</x:v>
      </x:c>
      <x:c r="C496" s="31" t="n">
        <x:f>$B$7+($B$8-$B$7)*RAND()</x:f>
        <x:v>29.942880848123526</x:v>
      </x:c>
      <x:c r="D496" s="31" t="n">
        <x:f>B496+C496</x:f>
        <x:v>80.23398015065273</x:v>
      </x:c>
      <x:c r="E496" s="34" t="n">
        <x:f>--(D496&gt;$B$9)</x:f>
        <x:v>0</x:v>
      </x:c>
      <x:c r="F496" s="2"/>
      <x:c r="G496" s="2"/>
      <x:c r="H496" s="2"/>
      <x:c r="I496" s="2"/>
      <x:c r="J496" s="2"/>
      <x:c r="K496" s="2"/>
      <x:c r="L496" s="2"/>
      <x:c r="M496" s="2"/>
      <x:c r="N496" s="2"/>
    </x:row>
    <x:row r="497">
      <x:c r="A497" s="34" t="n">
        <x:f>ROW()-12</x:f>
        <x:v>485</x:v>
      </x:c>
      <x:c r="B497" s="31" t="n">
        <x:f>NORM.INV(RAND(),$B$5,$B$6)</x:f>
        <x:v>49.956149895856164</x:v>
      </x:c>
      <x:c r="C497" s="31" t="n">
        <x:f>$B$7+($B$8-$B$7)*RAND()</x:f>
        <x:v>29.99013775603126</x:v>
      </x:c>
      <x:c r="D497" s="31" t="n">
        <x:f>B497+C497</x:f>
        <x:v>79.94628765188742</x:v>
      </x:c>
      <x:c r="E497" s="34" t="n">
        <x:f>--(D497&gt;$B$9)</x:f>
        <x:v>0</x:v>
      </x:c>
      <x:c r="F497" s="2"/>
      <x:c r="G497" s="2"/>
      <x:c r="H497" s="2"/>
      <x:c r="I497" s="2"/>
      <x:c r="J497" s="2"/>
      <x:c r="K497" s="2"/>
      <x:c r="L497" s="2"/>
      <x:c r="M497" s="2"/>
      <x:c r="N497" s="2"/>
    </x:row>
    <x:row r="498">
      <x:c r="A498" s="34" t="n">
        <x:f>ROW()-12</x:f>
        <x:v>486</x:v>
      </x:c>
      <x:c r="B498" s="31" t="n">
        <x:f>NORM.INV(RAND(),$B$5,$B$6)</x:f>
        <x:v>49.92041282466271</x:v>
      </x:c>
      <x:c r="C498" s="31" t="n">
        <x:f>$B$7+($B$8-$B$7)*RAND()</x:f>
        <x:v>30.258252163890425</x:v>
      </x:c>
      <x:c r="D498" s="31" t="n">
        <x:f>B498+C498</x:f>
        <x:v>80.17866498855314</x:v>
      </x:c>
      <x:c r="E498" s="34" t="n">
        <x:f>--(D498&gt;$B$9)</x:f>
        <x:v>0</x:v>
      </x:c>
      <x:c r="F498" s="2"/>
      <x:c r="G498" s="2"/>
      <x:c r="H498" s="2"/>
      <x:c r="I498" s="2"/>
      <x:c r="J498" s="2"/>
      <x:c r="K498" s="2"/>
      <x:c r="L498" s="2"/>
      <x:c r="M498" s="2"/>
      <x:c r="N498" s="2"/>
    </x:row>
    <x:row r="499">
      <x:c r="A499" s="34" t="n">
        <x:f>ROW()-12</x:f>
        <x:v>487</x:v>
      </x:c>
      <x:c r="B499" s="31" t="n">
        <x:f>NORM.INV(RAND(),$B$5,$B$6)</x:f>
        <x:v>49.913633896325834</x:v>
      </x:c>
      <x:c r="C499" s="31" t="n">
        <x:f>$B$7+($B$8-$B$7)*RAND()</x:f>
        <x:v>30.01527901240451</x:v>
      </x:c>
      <x:c r="D499" s="31" t="n">
        <x:f>B499+C499</x:f>
        <x:v>79.92891290873034</x:v>
      </x:c>
      <x:c r="E499" s="34" t="n">
        <x:f>--(D499&gt;$B$9)</x:f>
        <x:v>0</x:v>
      </x:c>
      <x:c r="F499" s="2"/>
      <x:c r="G499" s="2"/>
      <x:c r="H499" s="2"/>
      <x:c r="I499" s="2"/>
      <x:c r="J499" s="2"/>
      <x:c r="K499" s="2"/>
      <x:c r="L499" s="2"/>
      <x:c r="M499" s="2"/>
      <x:c r="N499" s="2"/>
    </x:row>
    <x:row r="500">
      <x:c r="A500" s="34" t="n">
        <x:f>ROW()-12</x:f>
        <x:v>488</x:v>
      </x:c>
      <x:c r="B500" s="31" t="n">
        <x:f>NORM.INV(RAND(),$B$5,$B$6)</x:f>
        <x:v>50.14007122094811</x:v>
      </x:c>
      <x:c r="C500" s="31" t="n">
        <x:f>$B$7+($B$8-$B$7)*RAND()</x:f>
        <x:v>30.00847634686909</x:v>
      </x:c>
      <x:c r="D500" s="31" t="n">
        <x:f>B500+C500</x:f>
        <x:v>80.1485475678172</x:v>
      </x:c>
      <x:c r="E500" s="34" t="n">
        <x:f>--(D500&gt;$B$9)</x:f>
        <x:v>0</x:v>
      </x:c>
      <x:c r="F500" s="2"/>
      <x:c r="G500" s="2"/>
      <x:c r="H500" s="2"/>
      <x:c r="I500" s="2"/>
      <x:c r="J500" s="2"/>
      <x:c r="K500" s="2"/>
      <x:c r="L500" s="2"/>
      <x:c r="M500" s="2"/>
      <x:c r="N500" s="2"/>
    </x:row>
    <x:row r="501">
      <x:c r="A501" s="34" t="n">
        <x:f>ROW()-12</x:f>
        <x:v>489</x:v>
      </x:c>
      <x:c r="B501" s="31" t="n">
        <x:f>NORM.INV(RAND(),$B$5,$B$6)</x:f>
        <x:v>49.94340399057531</x:v>
      </x:c>
      <x:c r="C501" s="31" t="n">
        <x:f>$B$7+($B$8-$B$7)*RAND()</x:f>
        <x:v>29.803609883369532</x:v>
      </x:c>
      <x:c r="D501" s="31" t="n">
        <x:f>B501+C501</x:f>
        <x:v>79.74701387394484</x:v>
      </x:c>
      <x:c r="E501" s="34" t="n">
        <x:f>--(D501&gt;$B$9)</x:f>
        <x:v>0</x:v>
      </x:c>
      <x:c r="F501" s="2"/>
      <x:c r="G501" s="2"/>
      <x:c r="H501" s="2"/>
      <x:c r="I501" s="2"/>
      <x:c r="J501" s="2"/>
      <x:c r="K501" s="2"/>
      <x:c r="L501" s="2"/>
      <x:c r="M501" s="2"/>
      <x:c r="N501" s="2"/>
    </x:row>
    <x:row r="502">
      <x:c r="A502" s="34" t="n">
        <x:f>ROW()-12</x:f>
        <x:v>490</x:v>
      </x:c>
      <x:c r="B502" s="31" t="n">
        <x:f>NORM.INV(RAND(),$B$5,$B$6)</x:f>
        <x:v>49.705208653572946</x:v>
      </x:c>
      <x:c r="C502" s="31" t="n">
        <x:f>$B$7+($B$8-$B$7)*RAND()</x:f>
        <x:v>29.77511426647512</x:v>
      </x:c>
      <x:c r="D502" s="31" t="n">
        <x:f>B502+C502</x:f>
        <x:v>79.48032292004807</x:v>
      </x:c>
      <x:c r="E502" s="34" t="n">
        <x:f>--(D502&gt;$B$9)</x:f>
        <x:v>0</x:v>
      </x:c>
      <x:c r="F502" s="2"/>
      <x:c r="G502" s="2"/>
      <x:c r="H502" s="2"/>
      <x:c r="I502" s="2"/>
      <x:c r="J502" s="2"/>
      <x:c r="K502" s="2"/>
      <x:c r="L502" s="2"/>
      <x:c r="M502" s="2"/>
      <x:c r="N502" s="2"/>
    </x:row>
    <x:row r="503">
      <x:c r="A503" s="34" t="n">
        <x:f>ROW()-12</x:f>
        <x:v>491</x:v>
      </x:c>
      <x:c r="B503" s="31" t="n">
        <x:f>NORM.INV(RAND(),$B$5,$B$6)</x:f>
        <x:v>50.072623700945975</x:v>
      </x:c>
      <x:c r="C503" s="31" t="n">
        <x:f>$B$7+($B$8-$B$7)*RAND()</x:f>
        <x:v>29.77204156439294</x:v>
      </x:c>
      <x:c r="D503" s="31" t="n">
        <x:f>B503+C503</x:f>
        <x:v>79.84466526533892</x:v>
      </x:c>
      <x:c r="E503" s="34" t="n">
        <x:f>--(D503&gt;$B$9)</x:f>
        <x:v>0</x:v>
      </x:c>
      <x:c r="F503" s="2"/>
      <x:c r="G503" s="2"/>
      <x:c r="H503" s="2"/>
      <x:c r="I503" s="2"/>
      <x:c r="J503" s="2"/>
      <x:c r="K503" s="2"/>
      <x:c r="L503" s="2"/>
      <x:c r="M503" s="2"/>
      <x:c r="N503" s="2"/>
    </x:row>
    <x:row r="504">
      <x:c r="A504" s="34" t="n">
        <x:f>ROW()-12</x:f>
        <x:v>492</x:v>
      </x:c>
      <x:c r="B504" s="31" t="n">
        <x:f>NORM.INV(RAND(),$B$5,$B$6)</x:f>
        <x:v>49.95404424208374</x:v>
      </x:c>
      <x:c r="C504" s="31" t="n">
        <x:f>$B$7+($B$8-$B$7)*RAND()</x:f>
        <x:v>29.935216166149637</x:v>
      </x:c>
      <x:c r="D504" s="31" t="n">
        <x:f>B504+C504</x:f>
        <x:v>79.88926040823338</x:v>
      </x:c>
      <x:c r="E504" s="34" t="n">
        <x:f>--(D504&gt;$B$9)</x:f>
        <x:v>0</x:v>
      </x:c>
      <x:c r="F504" s="2"/>
      <x:c r="G504" s="2"/>
      <x:c r="H504" s="2"/>
      <x:c r="I504" s="2"/>
      <x:c r="J504" s="2"/>
      <x:c r="K504" s="2"/>
      <x:c r="L504" s="2"/>
      <x:c r="M504" s="2"/>
      <x:c r="N504" s="2"/>
    </x:row>
    <x:row r="505">
      <x:c r="A505" s="34" t="n">
        <x:f>ROW()-12</x:f>
        <x:v>493</x:v>
      </x:c>
      <x:c r="B505" s="31" t="n">
        <x:f>NORM.INV(RAND(),$B$5,$B$6)</x:f>
        <x:v>50.02255978209244</x:v>
      </x:c>
      <x:c r="C505" s="31" t="n">
        <x:f>$B$7+($B$8-$B$7)*RAND()</x:f>
        <x:v>29.74571502769355</x:v>
      </x:c>
      <x:c r="D505" s="31" t="n">
        <x:f>B505+C505</x:f>
        <x:v>79.76827480978599</x:v>
      </x:c>
      <x:c r="E505" s="34" t="n">
        <x:f>--(D505&gt;$B$9)</x:f>
        <x:v>0</x:v>
      </x:c>
      <x:c r="F505" s="2"/>
      <x:c r="G505" s="2"/>
      <x:c r="H505" s="2"/>
      <x:c r="I505" s="2"/>
      <x:c r="J505" s="2"/>
      <x:c r="K505" s="2"/>
      <x:c r="L505" s="2"/>
      <x:c r="M505" s="2"/>
      <x:c r="N505" s="2"/>
    </x:row>
    <x:row r="506">
      <x:c r="A506" s="34" t="n">
        <x:f>ROW()-12</x:f>
        <x:v>494</x:v>
      </x:c>
      <x:c r="B506" s="31" t="n">
        <x:f>NORM.INV(RAND(),$B$5,$B$6)</x:f>
        <x:v>50.03119545097938</x:v>
      </x:c>
      <x:c r="C506" s="31" t="n">
        <x:f>$B$7+($B$8-$B$7)*RAND()</x:f>
        <x:v>29.906035146171916</x:v>
      </x:c>
      <x:c r="D506" s="31" t="n">
        <x:f>B506+C506</x:f>
        <x:v>79.9372305971513</x:v>
      </x:c>
      <x:c r="E506" s="34" t="n">
        <x:f>--(D506&gt;$B$9)</x:f>
        <x:v>0</x:v>
      </x:c>
      <x:c r="F506" s="2"/>
      <x:c r="G506" s="2"/>
      <x:c r="H506" s="2"/>
      <x:c r="I506" s="2"/>
      <x:c r="J506" s="2"/>
      <x:c r="K506" s="2"/>
      <x:c r="L506" s="2"/>
      <x:c r="M506" s="2"/>
      <x:c r="N506" s="2"/>
    </x:row>
    <x:row r="507">
      <x:c r="A507" s="34" t="n">
        <x:f>ROW()-12</x:f>
        <x:v>495</x:v>
      </x:c>
      <x:c r="B507" s="31" t="n">
        <x:f>NORM.INV(RAND(),$B$5,$B$6)</x:f>
        <x:v>50.076318938285816</x:v>
      </x:c>
      <x:c r="C507" s="31" t="n">
        <x:f>$B$7+($B$8-$B$7)*RAND()</x:f>
        <x:v>30.071887554258065</x:v>
      </x:c>
      <x:c r="D507" s="31" t="n">
        <x:f>B507+C507</x:f>
        <x:v>80.14820649254388</x:v>
      </x:c>
      <x:c r="E507" s="34" t="n">
        <x:f>--(D507&gt;$B$9)</x:f>
        <x:v>0</x:v>
      </x:c>
      <x:c r="F507" s="2"/>
      <x:c r="G507" s="2"/>
      <x:c r="H507" s="2"/>
      <x:c r="I507" s="2"/>
      <x:c r="J507" s="2"/>
      <x:c r="K507" s="2"/>
      <x:c r="L507" s="2"/>
      <x:c r="M507" s="2"/>
      <x:c r="N507" s="2"/>
    </x:row>
    <x:row r="508">
      <x:c r="A508" s="34" t="n">
        <x:f>ROW()-12</x:f>
        <x:v>496</x:v>
      </x:c>
      <x:c r="B508" s="31" t="n">
        <x:f>NORM.INV(RAND(),$B$5,$B$6)</x:f>
        <x:v>49.95036289439972</x:v>
      </x:c>
      <x:c r="C508" s="31" t="n">
        <x:f>$B$7+($B$8-$B$7)*RAND()</x:f>
        <x:v>30.020395964933247</x:v>
      </x:c>
      <x:c r="D508" s="31" t="n">
        <x:f>B508+C508</x:f>
        <x:v>79.97075885933296</x:v>
      </x:c>
      <x:c r="E508" s="34" t="n">
        <x:f>--(D508&gt;$B$9)</x:f>
        <x:v>0</x:v>
      </x:c>
      <x:c r="F508" s="2"/>
      <x:c r="G508" s="2"/>
      <x:c r="H508" s="2"/>
      <x:c r="I508" s="2"/>
      <x:c r="J508" s="2"/>
      <x:c r="K508" s="2"/>
      <x:c r="L508" s="2"/>
      <x:c r="M508" s="2"/>
      <x:c r="N508" s="2"/>
    </x:row>
    <x:row r="509">
      <x:c r="A509" s="34" t="n">
        <x:f>ROW()-12</x:f>
        <x:v>497</x:v>
      </x:c>
      <x:c r="B509" s="31" t="n">
        <x:f>NORM.INV(RAND(),$B$5,$B$6)</x:f>
        <x:v>50.21569283719506</x:v>
      </x:c>
      <x:c r="C509" s="31" t="n">
        <x:f>$B$7+($B$8-$B$7)*RAND()</x:f>
        <x:v>30.066810289012288</x:v>
      </x:c>
      <x:c r="D509" s="31" t="n">
        <x:f>B509+C509</x:f>
        <x:v>80.28250312620735</x:v>
      </x:c>
      <x:c r="E509" s="34" t="n">
        <x:f>--(D509&gt;$B$9)</x:f>
        <x:v>0</x:v>
      </x:c>
      <x:c r="F509" s="2"/>
      <x:c r="G509" s="2"/>
      <x:c r="H509" s="2"/>
      <x:c r="I509" s="2"/>
      <x:c r="J509" s="2"/>
      <x:c r="K509" s="2"/>
      <x:c r="L509" s="2"/>
      <x:c r="M509" s="2"/>
      <x:c r="N509" s="2"/>
    </x:row>
    <x:row r="510">
      <x:c r="A510" s="34" t="n">
        <x:f>ROW()-12</x:f>
        <x:v>498</x:v>
      </x:c>
      <x:c r="B510" s="31" t="n">
        <x:f>NORM.INV(RAND(),$B$5,$B$6)</x:f>
        <x:v>50.19886159510974</x:v>
      </x:c>
      <x:c r="C510" s="31" t="n">
        <x:f>$B$7+($B$8-$B$7)*RAND()</x:f>
        <x:v>30.212440166973007</x:v>
      </x:c>
      <x:c r="D510" s="31" t="n">
        <x:f>B510+C510</x:f>
        <x:v>80.41130176208274</x:v>
      </x:c>
      <x:c r="E510" s="34" t="n">
        <x:f>--(D510&gt;$B$9)</x:f>
        <x:v>1</x:v>
      </x:c>
      <x:c r="F510" s="2"/>
      <x:c r="G510" s="2"/>
      <x:c r="H510" s="2"/>
      <x:c r="I510" s="2"/>
      <x:c r="J510" s="2"/>
      <x:c r="K510" s="2"/>
      <x:c r="L510" s="2"/>
      <x:c r="M510" s="2"/>
      <x:c r="N510" s="2"/>
    </x:row>
    <x:row r="511">
      <x:c r="A511" s="34" t="n">
        <x:f>ROW()-12</x:f>
        <x:v>499</x:v>
      </x:c>
      <x:c r="B511" s="31" t="n">
        <x:f>NORM.INV(RAND(),$B$5,$B$6)</x:f>
        <x:v>49.73695599253557</x:v>
      </x:c>
      <x:c r="C511" s="31" t="n">
        <x:f>$B$7+($B$8-$B$7)*RAND()</x:f>
        <x:v>30.046995865411308</x:v>
      </x:c>
      <x:c r="D511" s="31" t="n">
        <x:f>B511+C511</x:f>
        <x:v>79.78395185794687</x:v>
      </x:c>
      <x:c r="E511" s="34" t="n">
        <x:f>--(D511&gt;$B$9)</x:f>
        <x:v>0</x:v>
      </x:c>
      <x:c r="F511" s="2"/>
      <x:c r="G511" s="2"/>
      <x:c r="H511" s="2"/>
      <x:c r="I511" s="2"/>
      <x:c r="J511" s="2"/>
      <x:c r="K511" s="2"/>
      <x:c r="L511" s="2"/>
      <x:c r="M511" s="2"/>
      <x:c r="N511" s="2"/>
    </x:row>
    <x:row r="512">
      <x:c r="A512" s="35" t="n">
        <x:f>ROW()-12</x:f>
        <x:v>500</x:v>
      </x:c>
      <x:c r="B512" s="32" t="n">
        <x:f>NORM.INV(RAND(),$B$5,$B$6)</x:f>
        <x:v>49.81679366484696</x:v>
      </x:c>
      <x:c r="C512" s="32" t="n">
        <x:f>$B$7+($B$8-$B$7)*RAND()</x:f>
        <x:v>30.194497605133876</x:v>
      </x:c>
      <x:c r="D512" s="32" t="n">
        <x:f>B512+C512</x:f>
        <x:v>80.01129126998083</x:v>
      </x:c>
      <x:c r="E512" s="35" t="n">
        <x:f>--(D512&gt;$B$9)</x:f>
        <x:v>0</x:v>
      </x:c>
      <x:c r="F512" s="2"/>
      <x:c r="G512" s="2"/>
      <x:c r="H512" s="2"/>
      <x:c r="I512" s="2"/>
      <x:c r="J512" s="2"/>
      <x:c r="K512" s="2"/>
      <x:c r="L512" s="2"/>
      <x:c r="M512" s="2"/>
      <x:c r="N512" s="2"/>
    </x:row>
    <x:row r="513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</x:row>
    <x:row r="514">
      <x:c r="A514" s="37" t="str">
        <x:v>RAND recalculates the simulation. To preserve a result, copy the simulation values and paste as values.</x:v>
      </x:c>
      <x:c r="B514" s="37"/>
      <x:c r="C514" s="37"/>
      <x:c r="D514" s="37"/>
      <x:c r="E514" s="37"/>
      <x:c r="F514" s="37"/>
      <x:c r="G514" s="37"/>
      <x:c r="H514" s="37"/>
      <x:c r="I514" s="37"/>
      <x:c r="J514" s="37"/>
      <x:c r="K514" s="37"/>
      <x:c r="L514" s="37"/>
      <x:c r="M514" s="37"/>
      <x:c r="N514" s="37"/>
    </x:row>
    <x:row r="515">
      <x:c r="A515" s="37"/>
      <x:c r="B515" s="37"/>
      <x:c r="C515" s="37"/>
      <x:c r="D515" s="37"/>
      <x:c r="E515" s="37"/>
      <x:c r="F515" s="37"/>
      <x:c r="G515" s="37"/>
      <x:c r="H515" s="37"/>
      <x:c r="I515" s="37"/>
      <x:c r="J515" s="37"/>
      <x:c r="K515" s="37"/>
      <x:c r="L515" s="37"/>
      <x:c r="M515" s="37"/>
      <x:c r="N515" s="37"/>
    </x:row>
    <x:row r="516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</x:row>
    <x:row r="517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</x:row>
    <x:row r="518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</x:row>
    <x:row r="519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</x:row>
    <x:row r="520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</x:row>
    <x:row r="52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</x:row>
    <x:row r="522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</x:row>
    <x:row r="523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</x:row>
    <x:row r="524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</x:row>
    <x:row r="525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</x:row>
    <x:row r="526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</x:row>
    <x:row r="527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</x:row>
    <x:row r="528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</x:row>
    <x:row r="529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</x:row>
    <x:row r="530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</x:row>
    <x:row r="53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</x:row>
    <x:row r="532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</x:row>
    <x:row r="533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</x:row>
    <x:row r="534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</x:row>
    <x:row r="535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</x:row>
    <x:row r="536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</x:row>
    <x:row r="537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</x:row>
    <x:row r="538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</x:row>
    <x:row r="539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</x:row>
    <x:row r="540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</x:row>
  </x:sheetData>
  <x:conditionalFormatting sqref="E13:E512">
    <x:cfRule type="cellIs" dxfId="0" priority="1" operator="equal">
      <x:formula>1</x:formula>
    </x:cfRule>
  </x:conditionalFormatting>
  <x:pageMargins left="0.7" right="0.7" top="0.75" bottom="0.75" header="0.3" footer="0.3"/>
  <x:drawing xmlns:r="http://schemas.openxmlformats.org/officeDocument/2006/relationships" r:id="Rd0a799bb6bab451b"/>
</x:worksheet>
</file>

<file path=xl/worksheets/sheet2.xml><?xml version="1.0" encoding="utf-8"?>
<x:worksheet xmlns:x="http://schemas.openxmlformats.org/spreadsheetml/2006/main">
  <x:sheetPr>
    <x:tabColor rgb="FF2F6FB3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2" hidden="0" customWidth="1"/>
    <x:col min="6" max="6" width="3" hidden="0" customWidth="1"/>
    <x:col min="7" max="7" width="3" hidden="0" customWidth="1"/>
    <x:col min="8" max="8" width="24" hidden="0" customWidth="1"/>
    <x:col min="9" max="9" width="15" hidden="0" customWidth="1"/>
    <x:col min="10" max="10" width="15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Monte Carlo Practice #2 - Fixed article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>
      <x:c r="A4" s="8" t="str">
        <x:v>Input condition</x:v>
      </x:c>
      <x:c r="B4" s="8" t="str">
        <x:v>Value</x:v>
      </x:c>
      <x:c r="C4" s="2"/>
      <x:c r="D4" s="2"/>
      <x:c r="E4" s="2"/>
      <x:c r="F4" s="2"/>
      <x:c r="G4" s="2"/>
      <x:c r="H4" s="18" t="str">
        <x:v>Result</x:v>
      </x:c>
      <x:c r="I4" s="18" t="str">
        <x:v>Value</x:v>
      </x:c>
      <x:c r="J4" s="2"/>
      <x:c r="K4" s="48" t="str">
        <x:v>Fixed result</x:v>
      </x:c>
      <x:c r="L4" s="48" t="str"/>
      <x:c r="M4" s="48" t="str"/>
      <x:c r="N4" s="48" t="str"/>
    </x:row>
    <x:row r="5">
      <x:c r="A5" s="11" t="str">
        <x:v>Part A mean [mm]</x:v>
      </x:c>
      <x:c r="B5" s="40" t="n">
        <x:v>50</x:v>
      </x:c>
      <x:c r="C5" s="2"/>
      <x:c r="D5" s="2"/>
      <x:c r="E5" s="2"/>
      <x:c r="F5" s="2"/>
      <x:c r="G5" s="2"/>
      <x:c r="H5" s="11" t="str">
        <x:v>Trials</x:v>
      </x:c>
      <x:c r="I5" s="19" t="n">
        <x:f>COUNT(D13:D512)</x:f>
        <x:v>500</x:v>
      </x:c>
      <x:c r="J5" s="2"/>
      <x:c r="K5" s="49" t="str">
        <x:v>Mean</x:v>
      </x:c>
      <x:c r="L5" s="57" t="n">
        <x:v>80.00982476475205</x:v>
      </x:c>
      <x:c r="M5" s="50" t="str">
        <x:v>mm</x:v>
      </x:c>
      <x:c r="N5" s="51" t="str"/>
    </x:row>
    <x:row r="6">
      <x:c r="A6" s="11" t="str">
        <x:v>Part A SD [mm]</x:v>
      </x:c>
      <x:c r="B6" s="40" t="n">
        <x:v>0.15</x:v>
      </x:c>
      <x:c r="C6" s="2"/>
      <x:c r="D6" s="2"/>
      <x:c r="E6" s="2"/>
      <x:c r="F6" s="2"/>
      <x:c r="G6" s="2"/>
      <x:c r="H6" s="11" t="str">
        <x:v>Assembly mean [mm]</x:v>
      </x:c>
      <x:c r="I6" s="20" t="n">
        <x:f>AVERAGE(D13:D512)</x:f>
        <x:v>80.00982476475205</x:v>
      </x:c>
      <x:c r="J6" s="2"/>
      <x:c r="K6" s="52" t="str">
        <x:v>SD</x:v>
      </x:c>
      <x:c r="L6" s="58" t="n">
        <x:v>0.23118315662008423</x:v>
      </x:c>
      <x:c r="M6" s="2" t="str">
        <x:v>mm</x:v>
      </x:c>
      <x:c r="N6" s="53" t="str"/>
    </x:row>
    <x:row r="7">
      <x:c r="A7" s="11" t="str">
        <x:v>Part B minimum [mm]</x:v>
      </x:c>
      <x:c r="B7" s="40" t="n">
        <x:v>29.7</x:v>
      </x:c>
      <x:c r="C7" s="2"/>
      <x:c r="D7" s="2"/>
      <x:c r="E7" s="2"/>
      <x:c r="F7" s="2"/>
      <x:c r="G7" s="2"/>
      <x:c r="H7" s="11" t="str">
        <x:v>Assembly SD [mm]</x:v>
      </x:c>
      <x:c r="I7" s="20" t="n">
        <x:f>STDEV.S(D13:D512)</x:f>
        <x:v>0.23118315662008423</x:v>
      </x:c>
      <x:c r="J7" s="2"/>
      <x:c r="K7" s="52" t="str">
        <x:v>Above USL</x:v>
      </x:c>
      <x:c r="L7" s="2" t="n">
        <x:v>18</x:v>
      </x:c>
      <x:c r="M7" s="2" t="str">
        <x:v>items</x:v>
      </x:c>
      <x:c r="N7" s="53" t="str"/>
    </x:row>
    <x:row r="8">
      <x:c r="A8" s="11" t="str">
        <x:v>Part B maximum [mm]</x:v>
      </x:c>
      <x:c r="B8" s="40" t="n">
        <x:v>30.3</x:v>
      </x:c>
      <x:c r="C8" s="2"/>
      <x:c r="D8" s="2"/>
      <x:c r="E8" s="2"/>
      <x:c r="F8" s="2"/>
      <x:c r="G8" s="2"/>
      <x:c r="H8" s="11" t="str">
        <x:v>Assembly minimum [mm]</x:v>
      </x:c>
      <x:c r="I8" s="20" t="n">
        <x:f>MIN(D13:D512)</x:f>
        <x:v>79.29602625735275</x:v>
      </x:c>
      <x:c r="J8" s="2"/>
      <x:c r="K8" s="52" t="str">
        <x:v>Defect rate</x:v>
      </x:c>
      <x:c r="L8" s="61" t="n">
        <x:v>0.036</x:v>
      </x:c>
      <x:c r="M8" s="2" t="str"/>
      <x:c r="N8" s="53" t="str"/>
    </x:row>
    <x:row r="9">
      <x:c r="A9" s="11" t="str">
        <x:v>USL [mm]</x:v>
      </x:c>
      <x:c r="B9" s="40" t="n">
        <x:v>80.4</x:v>
      </x:c>
      <x:c r="C9" s="2"/>
      <x:c r="D9" s="2"/>
      <x:c r="E9" s="2"/>
      <x:c r="F9" s="2"/>
      <x:c r="G9" s="2"/>
      <x:c r="H9" s="11" t="str">
        <x:v>Assembly maximum [mm]</x:v>
      </x:c>
      <x:c r="I9" s="20" t="n">
        <x:f>MAX(D13:D512)</x:f>
        <x:v>80.55177518739946</x:v>
      </x:c>
      <x:c r="J9" s="2"/>
      <x:c r="K9" s="52" t="str">
        <x:v>Seed</x:v>
      </x:c>
      <x:c r="L9" s="2" t="n">
        <x:v>20260921</x:v>
      </x:c>
      <x:c r="M9" s="2" t="str"/>
      <x:c r="N9" s="53" t="str"/>
    </x:row>
    <x:row r="10">
      <x:c r="A10" s="11" t="str">
        <x:v>Trials</x:v>
      </x:c>
      <x:c r="B10" s="41" t="n">
        <x:v>500</x:v>
      </x:c>
      <x:c r="C10" s="2"/>
      <x:c r="D10" s="2"/>
      <x:c r="E10" s="2"/>
      <x:c r="F10" s="2"/>
      <x:c r="G10" s="2"/>
      <x:c r="H10" s="11" t="str">
        <x:v>USL [mm]</x:v>
      </x:c>
      <x:c r="I10" s="20" t="n">
        <x:f>$B$9</x:f>
        <x:v>80.4</x:v>
      </x:c>
      <x:c r="J10" s="2"/>
      <x:c r="K10" s="54" t="str">
        <x:v>Rule</x:v>
      </x:c>
      <x:c r="L10" s="55" t="str">
        <x:v>Y &gt; 80.40 mm</x:v>
      </x:c>
      <x:c r="M10" s="55" t="str"/>
      <x:c r="N10" s="56" t="str"/>
    </x:row>
    <x:row r="11">
      <x:c r="A11" s="2"/>
      <x:c r="B11" s="2"/>
      <x:c r="C11" s="2"/>
      <x:c r="D11" s="2"/>
      <x:c r="E11" s="2"/>
      <x:c r="F11" s="2"/>
      <x:c r="G11" s="2"/>
      <x:c r="H11" s="11" t="str">
        <x:v>Above USL</x:v>
      </x:c>
      <x:c r="I11" s="19" t="n">
        <x:f>SUM(E13:E512)</x:f>
        <x:v>18</x:v>
      </x:c>
      <x:c r="J11" s="2"/>
      <x:c r="K11" s="2"/>
      <x:c r="L11" s="2"/>
      <x:c r="M11" s="2"/>
      <x:c r="N11" s="2"/>
    </x:row>
    <x:row r="12">
      <x:c r="A12" s="8" t="str">
        <x:v>No.</x:v>
      </x:c>
      <x:c r="B12" s="8" t="str">
        <x:v>Part A</x:v>
      </x:c>
      <x:c r="C12" s="8" t="str">
        <x:v>Part B</x:v>
      </x:c>
      <x:c r="D12" s="8" t="str">
        <x:v>Assembly</x:v>
      </x:c>
      <x:c r="E12" s="8" t="str">
        <x:v>Above USL</x:v>
      </x:c>
      <x:c r="F12" s="2"/>
      <x:c r="G12" s="2"/>
      <x:c r="H12" s="11" t="str">
        <x:v>Defect rate</x:v>
      </x:c>
      <x:c r="I12" s="24" t="n">
        <x:f>I11/I5</x:f>
        <x:v>0.036</x:v>
      </x:c>
      <x:c r="J12" s="2"/>
      <x:c r="K12" s="2"/>
      <x:c r="L12" s="2"/>
      <x:c r="M12" s="2"/>
      <x:c r="N12" s="2"/>
    </x:row>
    <x:row r="13">
      <x:c r="A13" s="33" t="n">
        <x:v>1</x:v>
      </x:c>
      <x:c r="B13" s="30" t="n">
        <x:v>50.10576339240465</x:v>
      </x:c>
      <x:c r="C13" s="30" t="n">
        <x:v>30.09531235406175</x:v>
      </x:c>
      <x:c r="D13" s="30" t="n">
        <x:v>80.2010757464664</x:v>
      </x:c>
      <x:c r="E13" s="33" t="n">
        <x:v>0</x:v>
      </x:c>
      <x:c r="F13" s="2"/>
      <x:c r="G13" s="2"/>
      <x:c r="H13" s="2"/>
      <x:c r="I13" s="2"/>
      <x:c r="J13" s="2"/>
      <x:c r="K13" s="2"/>
      <x:c r="L13" s="2"/>
      <x:c r="M13" s="2"/>
      <x:c r="N13" s="2"/>
    </x:row>
    <x:row r="14">
      <x:c r="A14" s="34" t="n">
        <x:v>2</x:v>
      </x:c>
      <x:c r="B14" s="31" t="n">
        <x:v>50.35260147116758</x:v>
      </x:c>
      <x:c r="C14" s="31" t="n">
        <x:v>29.720887218788267</x:v>
      </x:c>
      <x:c r="D14" s="31" t="n">
        <x:v>80.07348868995585</x:v>
      </x:c>
      <x:c r="E14" s="34" t="n">
        <x:v>0</x:v>
      </x:c>
      <x:c r="F14" s="2"/>
      <x:c r="G14" s="2"/>
      <x:c r="H14" s="26" t="str">
        <x:v>Theoretical reference</x:v>
      </x:c>
      <x:c r="I14" s="26" t="str">
        <x:v>Value</x:v>
      </x:c>
      <x:c r="J14" s="2"/>
      <x:c r="K14" s="2"/>
      <x:c r="L14" s="2"/>
      <x:c r="M14" s="2"/>
      <x:c r="N14" s="2"/>
    </x:row>
    <x:row r="15">
      <x:c r="A15" s="34" t="n">
        <x:v>3</x:v>
      </x:c>
      <x:c r="B15" s="31" t="n">
        <x:v>49.94628967047904</x:v>
      </x:c>
      <x:c r="C15" s="31" t="n">
        <x:v>30.139662490133194</x:v>
      </x:c>
      <x:c r="D15" s="31" t="n">
        <x:v>80.08595216061224</x:v>
      </x:c>
      <x:c r="E15" s="34" t="n">
        <x:v>0</x:v>
      </x:c>
      <x:c r="F15" s="2"/>
      <x:c r="G15" s="2"/>
      <x:c r="H15" s="11" t="str">
        <x:v>Mean [mm]</x:v>
      </x:c>
      <x:c r="I15" s="20" t="n">
        <x:f>$B$5+($B$7+$B$8)/2</x:f>
        <x:v>80</x:v>
      </x:c>
      <x:c r="J15" s="2"/>
      <x:c r="K15" s="2"/>
      <x:c r="L15" s="2"/>
      <x:c r="M15" s="2"/>
      <x:c r="N15" s="2"/>
    </x:row>
    <x:row r="16">
      <x:c r="A16" s="34" t="n">
        <x:v>4</x:v>
      </x:c>
      <x:c r="B16" s="31" t="n">
        <x:v>50.18781822073024</x:v>
      </x:c>
      <x:c r="C16" s="31" t="n">
        <x:v>29.701515397662295</x:v>
      </x:c>
      <x:c r="D16" s="31" t="n">
        <x:v>79.88933361839254</x:v>
      </x:c>
      <x:c r="E16" s="34" t="n">
        <x:v>0</x:v>
      </x:c>
      <x:c r="F16" s="2"/>
      <x:c r="G16" s="2"/>
      <x:c r="H16" s="11" t="str">
        <x:v>Variance [mm²]</x:v>
      </x:c>
      <x:c r="I16" s="20" t="n">
        <x:f>$B$6^2+($B$8-$B$7)^2/12</x:f>
        <x:v>0.052500000000000144</x:v>
      </x:c>
      <x:c r="J16" s="2"/>
      <x:c r="K16" s="2"/>
      <x:c r="L16" s="2"/>
      <x:c r="M16" s="2"/>
      <x:c r="N16" s="2"/>
    </x:row>
    <x:row r="17">
      <x:c r="A17" s="34" t="n">
        <x:v>5</x:v>
      </x:c>
      <x:c r="B17" s="31" t="n">
        <x:v>50.13795159494891</x:v>
      </x:c>
      <x:c r="C17" s="31" t="n">
        <x:v>29.711226167622954</x:v>
      </x:c>
      <x:c r="D17" s="31" t="n">
        <x:v>79.84917776257186</x:v>
      </x:c>
      <x:c r="E17" s="34" t="n">
        <x:v>0</x:v>
      </x:c>
      <x:c r="F17" s="2"/>
      <x:c r="G17" s="2"/>
      <x:c r="H17" s="11" t="str">
        <x:v>SD [mm]</x:v>
      </x:c>
      <x:c r="I17" s="20" t="n">
        <x:f>SQRT(I16)</x:f>
        <x:v>0.2291287847477923</x:v>
      </x:c>
      <x:c r="J17" s="2"/>
      <x:c r="K17" s="2"/>
      <x:c r="L17" s="2"/>
      <x:c r="M17" s="2"/>
      <x:c r="N17" s="2"/>
    </x:row>
    <x:row r="18">
      <x:c r="A18" s="34" t="n">
        <x:v>6</x:v>
      </x:c>
      <x:c r="B18" s="31" t="n">
        <x:v>50.11855707550687</x:v>
      </x:c>
      <x:c r="C18" s="31" t="n">
        <x:v>30.267271706694736</x:v>
      </x:c>
      <x:c r="D18" s="31" t="n">
        <x:v>80.3858287822016</x:v>
      </x:c>
      <x:c r="E18" s="34" t="n">
        <x:v>0</x:v>
      </x:c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34" t="n">
        <x:v>7</x:v>
      </x:c>
      <x:c r="B19" s="31" t="n">
        <x:v>50.139103944590396</x:v>
      </x:c>
      <x:c r="C19" s="31" t="n">
        <x:v>30.271591346058994</x:v>
      </x:c>
      <x:c r="D19" s="31" t="n">
        <x:v>80.41069529064939</x:v>
      </x:c>
      <x:c r="E19" s="34" t="n">
        <x:v>1</x:v>
      </x:c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34" t="n">
        <x:v>8</x:v>
      </x:c>
      <x:c r="B20" s="31" t="n">
        <x:v>50.17625181121722</x:v>
      </x:c>
      <x:c r="C20" s="31" t="n">
        <x:v>29.97435794016346</x:v>
      </x:c>
      <x:c r="D20" s="31" t="n">
        <x:v>80.15060975138068</x:v>
      </x:c>
      <x:c r="E20" s="34" t="n">
        <x:v>0</x:v>
      </x:c>
      <x:c r="F20" s="2"/>
      <x:c r="G20" s="2"/>
      <x:c r="H20" s="43" t="str">
        <x:v>Bin center</x:v>
      </x:c>
      <x:c r="I20" s="43" t="str">
        <x:v>In spec</x:v>
      </x:c>
      <x:c r="J20" s="43" t="str">
        <x:v>Above USL</x:v>
      </x:c>
      <x:c r="K20" s="2"/>
      <x:c r="L20" s="2"/>
      <x:c r="M20" s="2"/>
      <x:c r="N20" s="2"/>
    </x:row>
    <x:row r="21">
      <x:c r="A21" s="34" t="n">
        <x:v>9</x:v>
      </x:c>
      <x:c r="B21" s="31" t="n">
        <x:v>49.86938093837801</x:v>
      </x:c>
      <x:c r="C21" s="31" t="n">
        <x:v>29.921565061016008</x:v>
      </x:c>
      <x:c r="D21" s="31" t="n">
        <x:v>79.79094599939401</x:v>
      </x:c>
      <x:c r="E21" s="34" t="n">
        <x:v>0</x:v>
      </x:c>
      <x:c r="F21" s="2"/>
      <x:c r="G21" s="2"/>
      <x:c r="H21" s="44" t="n">
        <x:v>79.225</x:v>
      </x:c>
      <x:c r="I21" s="45" t="n">
        <x:v>0</x:v>
      </x:c>
      <x:c r="J21" s="45" t="n">
        <x:v>0</x:v>
      </x:c>
      <x:c r="K21" s="2"/>
      <x:c r="L21" s="2"/>
      <x:c r="M21" s="2"/>
      <x:c r="N21" s="2"/>
    </x:row>
    <x:row r="22">
      <x:c r="A22" s="34" t="n">
        <x:v>10</x:v>
      </x:c>
      <x:c r="B22" s="31" t="n">
        <x:v>49.9068233130507</x:v>
      </x:c>
      <x:c r="C22" s="31" t="n">
        <x:v>29.743127973005176</x:v>
      </x:c>
      <x:c r="D22" s="31" t="n">
        <x:v>79.64995128605588</x:v>
      </x:c>
      <x:c r="E22" s="34" t="n">
        <x:v>0</x:v>
      </x:c>
      <x:c r="F22" s="2"/>
      <x:c r="G22" s="2"/>
      <x:c r="H22" s="44" t="n">
        <x:v>79.275</x:v>
      </x:c>
      <x:c r="I22" s="45" t="n">
        <x:v>1</x:v>
      </x:c>
      <x:c r="J22" s="45" t="n">
        <x:v>0</x:v>
      </x:c>
      <x:c r="K22" s="2"/>
      <x:c r="L22" s="2"/>
      <x:c r="M22" s="2"/>
      <x:c r="N22" s="2"/>
    </x:row>
    <x:row r="23">
      <x:c r="A23" s="34" t="n">
        <x:v>11</x:v>
      </x:c>
      <x:c r="B23" s="31" t="n">
        <x:v>49.95466684379275</x:v>
      </x:c>
      <x:c r="C23" s="31" t="n">
        <x:v>29.732592259487138</x:v>
      </x:c>
      <x:c r="D23" s="31" t="n">
        <x:v>79.68725910327989</x:v>
      </x:c>
      <x:c r="E23" s="34" t="n">
        <x:v>0</x:v>
      </x:c>
      <x:c r="F23" s="2"/>
      <x:c r="G23" s="2"/>
      <x:c r="H23" s="44" t="n">
        <x:v>79.325</x:v>
      </x:c>
      <x:c r="I23" s="45" t="n">
        <x:v>1</x:v>
      </x:c>
      <x:c r="J23" s="45" t="n">
        <x:v>0</x:v>
      </x:c>
      <x:c r="K23" s="2"/>
      <x:c r="L23" s="2"/>
      <x:c r="M23" s="2"/>
      <x:c r="N23" s="2"/>
    </x:row>
    <x:row r="24">
      <x:c r="A24" s="34" t="n">
        <x:v>12</x:v>
      </x:c>
      <x:c r="B24" s="31" t="n">
        <x:v>50.09582446657079</x:v>
      </x:c>
      <x:c r="C24" s="31" t="n">
        <x:v>29.81821710965596</x:v>
      </x:c>
      <x:c r="D24" s="31" t="n">
        <x:v>79.91404157622675</x:v>
      </x:c>
      <x:c r="E24" s="34" t="n">
        <x:v>0</x:v>
      </x:c>
      <x:c r="F24" s="2"/>
      <x:c r="G24" s="2"/>
      <x:c r="H24" s="44" t="n">
        <x:v>79.375</x:v>
      </x:c>
      <x:c r="I24" s="45" t="n">
        <x:v>0</x:v>
      </x:c>
      <x:c r="J24" s="45" t="n">
        <x:v>0</x:v>
      </x:c>
      <x:c r="K24" s="2"/>
      <x:c r="L24" s="2"/>
      <x:c r="M24" s="2"/>
      <x:c r="N24" s="2"/>
    </x:row>
    <x:row r="25">
      <x:c r="A25" s="34" t="n">
        <x:v>13</x:v>
      </x:c>
      <x:c r="B25" s="31" t="n">
        <x:v>49.8780583579901</x:v>
      </x:c>
      <x:c r="C25" s="31" t="n">
        <x:v>30.199301189370452</x:v>
      </x:c>
      <x:c r="D25" s="31" t="n">
        <x:v>80.07735954736054</x:v>
      </x:c>
      <x:c r="E25" s="34" t="n">
        <x:v>0</x:v>
      </x:c>
      <x:c r="F25" s="2"/>
      <x:c r="G25" s="2"/>
      <x:c r="H25" s="44" t="n">
        <x:v>79.425</x:v>
      </x:c>
      <x:c r="I25" s="45" t="n">
        <x:v>1</x:v>
      </x:c>
      <x:c r="J25" s="45" t="n">
        <x:v>0</x:v>
      </x:c>
      <x:c r="K25" s="2"/>
      <x:c r="L25" s="2"/>
      <x:c r="M25" s="2"/>
      <x:c r="N25" s="2"/>
    </x:row>
    <x:row r="26">
      <x:c r="A26" s="34" t="n">
        <x:v>14</x:v>
      </x:c>
      <x:c r="B26" s="31" t="n">
        <x:v>49.999181775536016</x:v>
      </x:c>
      <x:c r="C26" s="31" t="n">
        <x:v>30.283804575121028</x:v>
      </x:c>
      <x:c r="D26" s="31" t="n">
        <x:v>80.28298635065704</x:v>
      </x:c>
      <x:c r="E26" s="34" t="n">
        <x:v>0</x:v>
      </x:c>
      <x:c r="F26" s="2"/>
      <x:c r="G26" s="2"/>
      <x:c r="H26" s="44" t="n">
        <x:v>79.475</x:v>
      </x:c>
      <x:c r="I26" s="45" t="n">
        <x:v>1</x:v>
      </x:c>
      <x:c r="J26" s="45" t="n">
        <x:v>0</x:v>
      </x:c>
      <x:c r="K26" s="2"/>
      <x:c r="L26" s="2"/>
      <x:c r="M26" s="2"/>
      <x:c r="N26" s="2"/>
    </x:row>
    <x:row r="27">
      <x:c r="A27" s="34" t="n">
        <x:v>15</x:v>
      </x:c>
      <x:c r="B27" s="31" t="n">
        <x:v>49.73984808398647</x:v>
      </x:c>
      <x:c r="C27" s="31" t="n">
        <x:v>30.216209263633935</x:v>
      </x:c>
      <x:c r="D27" s="31" t="n">
        <x:v>79.9560573476204</x:v>
      </x:c>
      <x:c r="E27" s="34" t="n">
        <x:v>0</x:v>
      </x:c>
      <x:c r="F27" s="2"/>
      <x:c r="G27" s="2"/>
      <x:c r="H27" s="44" t="n">
        <x:v>79.525</x:v>
      </x:c>
      <x:c r="I27" s="45" t="n">
        <x:v>8</x:v>
      </x:c>
      <x:c r="J27" s="45" t="n">
        <x:v>0</x:v>
      </x:c>
      <x:c r="K27" s="2"/>
      <x:c r="L27" s="2"/>
      <x:c r="M27" s="2"/>
      <x:c r="N27" s="2"/>
    </x:row>
    <x:row r="28">
      <x:c r="A28" s="34" t="n">
        <x:v>16</x:v>
      </x:c>
      <x:c r="B28" s="31" t="n">
        <x:v>50.10032139206843</x:v>
      </x:c>
      <x:c r="C28" s="31" t="n">
        <x:v>29.79828123212792</x:v>
      </x:c>
      <x:c r="D28" s="31" t="n">
        <x:v>79.89860262419634</x:v>
      </x:c>
      <x:c r="E28" s="34" t="n">
        <x:v>0</x:v>
      </x:c>
      <x:c r="F28" s="2"/>
      <x:c r="G28" s="2"/>
      <x:c r="H28" s="44" t="n">
        <x:v>79.575</x:v>
      </x:c>
      <x:c r="I28" s="45" t="n">
        <x:v>9</x:v>
      </x:c>
      <x:c r="J28" s="45" t="n">
        <x:v>0</x:v>
      </x:c>
      <x:c r="K28" s="2"/>
      <x:c r="L28" s="2"/>
      <x:c r="M28" s="2"/>
      <x:c r="N28" s="2"/>
    </x:row>
    <x:row r="29">
      <x:c r="A29" s="34" t="n">
        <x:v>17</x:v>
      </x:c>
      <x:c r="B29" s="31" t="n">
        <x:v>50.148464891548166</x:v>
      </x:c>
      <x:c r="C29" s="31" t="n">
        <x:v>30.253404729953036</x:v>
      </x:c>
      <x:c r="D29" s="31" t="n">
        <x:v>80.4018696215012</x:v>
      </x:c>
      <x:c r="E29" s="34" t="n">
        <x:v>1</x:v>
      </x:c>
      <x:c r="F29" s="2"/>
      <x:c r="G29" s="2"/>
      <x:c r="H29" s="44" t="n">
        <x:v>79.625</x:v>
      </x:c>
      <x:c r="I29" s="45" t="n">
        <x:v>14</x:v>
      </x:c>
      <x:c r="J29" s="45" t="n">
        <x:v>0</x:v>
      </x:c>
      <x:c r="K29" s="2"/>
      <x:c r="L29" s="2"/>
      <x:c r="M29" s="2"/>
      <x:c r="N29" s="2"/>
    </x:row>
    <x:row r="30">
      <x:c r="A30" s="34" t="n">
        <x:v>18</x:v>
      </x:c>
      <x:c r="B30" s="31" t="n">
        <x:v>50.079084261536046</x:v>
      </x:c>
      <x:c r="C30" s="31" t="n">
        <x:v>29.744520615180953</x:v>
      </x:c>
      <x:c r="D30" s="31" t="n">
        <x:v>79.823604876717</x:v>
      </x:c>
      <x:c r="E30" s="34" t="n">
        <x:v>0</x:v>
      </x:c>
      <x:c r="F30" s="2"/>
      <x:c r="G30" s="2"/>
      <x:c r="H30" s="44" t="n">
        <x:v>79.675</x:v>
      </x:c>
      <x:c r="I30" s="45" t="n">
        <x:v>16</x:v>
      </x:c>
      <x:c r="J30" s="45" t="n">
        <x:v>0</x:v>
      </x:c>
      <x:c r="K30" s="2"/>
      <x:c r="L30" s="2"/>
      <x:c r="M30" s="2"/>
      <x:c r="N30" s="2"/>
    </x:row>
    <x:row r="31">
      <x:c r="A31" s="34" t="n">
        <x:v>19</x:v>
      </x:c>
      <x:c r="B31" s="31" t="n">
        <x:v>50.22871996087322</x:v>
      </x:c>
      <x:c r="C31" s="31" t="n">
        <x:v>29.832765379361806</x:v>
      </x:c>
      <x:c r="D31" s="31" t="n">
        <x:v>80.06148534023502</x:v>
      </x:c>
      <x:c r="E31" s="34" t="n">
        <x:v>0</x:v>
      </x:c>
      <x:c r="F31" s="2"/>
      <x:c r="G31" s="2"/>
      <x:c r="H31" s="44" t="n">
        <x:v>79.725</x:v>
      </x:c>
      <x:c r="I31" s="45" t="n">
        <x:v>21</x:v>
      </x:c>
      <x:c r="J31" s="45" t="n">
        <x:v>0</x:v>
      </x:c>
      <x:c r="K31" s="2"/>
      <x:c r="L31" s="2"/>
      <x:c r="M31" s="2"/>
      <x:c r="N31" s="2"/>
    </x:row>
    <x:row r="32">
      <x:c r="A32" s="34" t="n">
        <x:v>20</x:v>
      </x:c>
      <x:c r="B32" s="31" t="n">
        <x:v>50.13128333145418</x:v>
      </x:c>
      <x:c r="C32" s="31" t="n">
        <x:v>30.28437431459315</x:v>
      </x:c>
      <x:c r="D32" s="31" t="n">
        <x:v>80.41565764604732</x:v>
      </x:c>
      <x:c r="E32" s="34" t="n">
        <x:v>1</x:v>
      </x:c>
      <x:c r="F32" s="2"/>
      <x:c r="G32" s="2"/>
      <x:c r="H32" s="44" t="n">
        <x:v>79.775</x:v>
      </x:c>
      <x:c r="I32" s="45" t="n">
        <x:v>20</x:v>
      </x:c>
      <x:c r="J32" s="45" t="n">
        <x:v>0</x:v>
      </x:c>
      <x:c r="K32" s="2"/>
      <x:c r="L32" s="2"/>
      <x:c r="M32" s="2"/>
      <x:c r="N32" s="2"/>
    </x:row>
    <x:row r="33">
      <x:c r="A33" s="34" t="n">
        <x:v>21</x:v>
      </x:c>
      <x:c r="B33" s="31" t="n">
        <x:v>50.0558763479045</x:v>
      </x:c>
      <x:c r="C33" s="31" t="n">
        <x:v>29.891965306643396</x:v>
      </x:c>
      <x:c r="D33" s="31" t="n">
        <x:v>79.9478416545479</x:v>
      </x:c>
      <x:c r="E33" s="34" t="n">
        <x:v>0</x:v>
      </x:c>
      <x:c r="F33" s="2"/>
      <x:c r="G33" s="2"/>
      <x:c r="H33" s="44" t="n">
        <x:v>79.825</x:v>
      </x:c>
      <x:c r="I33" s="45" t="n">
        <x:v>29</x:v>
      </x:c>
      <x:c r="J33" s="45" t="n">
        <x:v>0</x:v>
      </x:c>
      <x:c r="K33" s="2"/>
      <x:c r="L33" s="2"/>
      <x:c r="M33" s="2"/>
      <x:c r="N33" s="2"/>
    </x:row>
    <x:row r="34">
      <x:c r="A34" s="34" t="n">
        <x:v>22</x:v>
      </x:c>
      <x:c r="B34" s="31" t="n">
        <x:v>49.872015460810545</x:v>
      </x:c>
      <x:c r="C34" s="31" t="n">
        <x:v>30.232204720610753</x:v>
      </x:c>
      <x:c r="D34" s="31" t="n">
        <x:v>80.1042201814213</x:v>
      </x:c>
      <x:c r="E34" s="34" t="n">
        <x:v>0</x:v>
      </x:c>
      <x:c r="F34" s="2"/>
      <x:c r="G34" s="2"/>
      <x:c r="H34" s="44" t="n">
        <x:v>79.875</x:v>
      </x:c>
      <x:c r="I34" s="45" t="n">
        <x:v>44</x:v>
      </x:c>
      <x:c r="J34" s="45" t="n">
        <x:v>0</x:v>
      </x:c>
      <x:c r="K34" s="2"/>
      <x:c r="L34" s="2"/>
      <x:c r="M34" s="2"/>
      <x:c r="N34" s="2"/>
    </x:row>
    <x:row r="35">
      <x:c r="A35" s="34" t="n">
        <x:v>23</x:v>
      </x:c>
      <x:c r="B35" s="31" t="n">
        <x:v>50.005361012888095</x:v>
      </x:c>
      <x:c r="C35" s="31" t="n">
        <x:v>30.127569973608477</x:v>
      </x:c>
      <x:c r="D35" s="31" t="n">
        <x:v>80.13293098649658</x:v>
      </x:c>
      <x:c r="E35" s="34" t="n">
        <x:v>0</x:v>
      </x:c>
      <x:c r="F35" s="2"/>
      <x:c r="G35" s="2"/>
      <x:c r="H35" s="44" t="n">
        <x:v>79.925</x:v>
      </x:c>
      <x:c r="I35" s="45" t="n">
        <x:v>39</x:v>
      </x:c>
      <x:c r="J35" s="45" t="n">
        <x:v>0</x:v>
      </x:c>
      <x:c r="K35" s="2"/>
      <x:c r="L35" s="2"/>
      <x:c r="M35" s="2"/>
      <x:c r="N35" s="2"/>
    </x:row>
    <x:row r="36">
      <x:c r="A36" s="34" t="n">
        <x:v>24</x:v>
      </x:c>
      <x:c r="B36" s="31" t="n">
        <x:v>50.00635136485156</x:v>
      </x:c>
      <x:c r="C36" s="31" t="n">
        <x:v>29.72533767283894</x:v>
      </x:c>
      <x:c r="D36" s="31" t="n">
        <x:v>79.7316890376905</x:v>
      </x:c>
      <x:c r="E36" s="34" t="n">
        <x:v>0</x:v>
      </x:c>
      <x:c r="F36" s="2"/>
      <x:c r="G36" s="2"/>
      <x:c r="H36" s="44" t="n">
        <x:v>79.975</x:v>
      </x:c>
      <x:c r="I36" s="45" t="n">
        <x:v>34</x:v>
      </x:c>
      <x:c r="J36" s="45" t="n">
        <x:v>0</x:v>
      </x:c>
      <x:c r="K36" s="2"/>
      <x:c r="L36" s="2"/>
      <x:c r="M36" s="2"/>
      <x:c r="N36" s="2"/>
    </x:row>
    <x:row r="37">
      <x:c r="A37" s="34" t="n">
        <x:v>25</x:v>
      </x:c>
      <x:c r="B37" s="31" t="n">
        <x:v>50.057135526385444</x:v>
      </x:c>
      <x:c r="C37" s="31" t="n">
        <x:v>30.134528176998717</x:v>
      </x:c>
      <x:c r="D37" s="31" t="n">
        <x:v>80.19166370338417</x:v>
      </x:c>
      <x:c r="E37" s="34" t="n">
        <x:v>0</x:v>
      </x:c>
      <x:c r="F37" s="2"/>
      <x:c r="G37" s="2"/>
      <x:c r="H37" s="44" t="n">
        <x:v>80.025</x:v>
      </x:c>
      <x:c r="I37" s="45" t="n">
        <x:v>38</x:v>
      </x:c>
      <x:c r="J37" s="45" t="n">
        <x:v>0</x:v>
      </x:c>
      <x:c r="K37" s="2"/>
      <x:c r="L37" s="2"/>
      <x:c r="M37" s="2"/>
      <x:c r="N37" s="2"/>
    </x:row>
    <x:row r="38">
      <x:c r="A38" s="34" t="n">
        <x:v>26</x:v>
      </x:c>
      <x:c r="B38" s="31" t="n">
        <x:v>49.96662017267661</x:v>
      </x:c>
      <x:c r="C38" s="31" t="n">
        <x:v>30.03187201344408</x:v>
      </x:c>
      <x:c r="D38" s="31" t="n">
        <x:v>79.9984921861207</x:v>
      </x:c>
      <x:c r="E38" s="34" t="n">
        <x:v>0</x:v>
      </x:c>
      <x:c r="F38" s="2"/>
      <x:c r="G38" s="2"/>
      <x:c r="H38" s="44" t="n">
        <x:v>80.075</x:v>
      </x:c>
      <x:c r="I38" s="45" t="n">
        <x:v>42</x:v>
      </x:c>
      <x:c r="J38" s="45" t="n">
        <x:v>0</x:v>
      </x:c>
      <x:c r="K38" s="2"/>
      <x:c r="L38" s="2"/>
      <x:c r="M38" s="2"/>
      <x:c r="N38" s="2"/>
    </x:row>
    <x:row r="39">
      <x:c r="A39" s="34" t="n">
        <x:v>27</x:v>
      </x:c>
      <x:c r="B39" s="31" t="n">
        <x:v>49.9410053697455</x:v>
      </x:c>
      <x:c r="C39" s="31" t="n">
        <x:v>29.702129313535988</x:v>
      </x:c>
      <x:c r="D39" s="31" t="n">
        <x:v>79.64313468328149</x:v>
      </x:c>
      <x:c r="E39" s="34" t="n">
        <x:v>0</x:v>
      </x:c>
      <x:c r="F39" s="2"/>
      <x:c r="G39" s="2"/>
      <x:c r="H39" s="44" t="n">
        <x:v>80.125</x:v>
      </x:c>
      <x:c r="I39" s="45" t="n">
        <x:v>32</x:v>
      </x:c>
      <x:c r="J39" s="45" t="n">
        <x:v>0</x:v>
      </x:c>
      <x:c r="K39" s="2"/>
      <x:c r="L39" s="2"/>
      <x:c r="M39" s="2"/>
      <x:c r="N39" s="2"/>
    </x:row>
    <x:row r="40">
      <x:c r="A40" s="34" t="n">
        <x:v>28</x:v>
      </x:c>
      <x:c r="B40" s="31" t="n">
        <x:v>49.63515612027513</x:v>
      </x:c>
      <x:c r="C40" s="31" t="n">
        <x:v>29.934152520261705</x:v>
      </x:c>
      <x:c r="D40" s="31" t="n">
        <x:v>79.56930864053683</x:v>
      </x:c>
      <x:c r="E40" s="34" t="n">
        <x:v>0</x:v>
      </x:c>
      <x:c r="F40" s="2"/>
      <x:c r="G40" s="2"/>
      <x:c r="H40" s="44" t="n">
        <x:v>80.175</x:v>
      </x:c>
      <x:c r="I40" s="45" t="n">
        <x:v>42</x:v>
      </x:c>
      <x:c r="J40" s="45" t="n">
        <x:v>0</x:v>
      </x:c>
      <x:c r="K40" s="2"/>
      <x:c r="L40" s="2"/>
      <x:c r="M40" s="2"/>
      <x:c r="N40" s="2"/>
    </x:row>
    <x:row r="41">
      <x:c r="A41" s="34" t="n">
        <x:v>29</x:v>
      </x:c>
      <x:c r="B41" s="31" t="n">
        <x:v>49.907602163768715</x:v>
      </x:c>
      <x:c r="C41" s="31" t="n">
        <x:v>30.193119422206653</x:v>
      </x:c>
      <x:c r="D41" s="31" t="n">
        <x:v>80.10072158597536</x:v>
      </x:c>
      <x:c r="E41" s="34" t="n">
        <x:v>0</x:v>
      </x:c>
      <x:c r="F41" s="2"/>
      <x:c r="G41" s="2"/>
      <x:c r="H41" s="44" t="n">
        <x:v>80.225</x:v>
      </x:c>
      <x:c r="I41" s="45" t="n">
        <x:v>21</x:v>
      </x:c>
      <x:c r="J41" s="45" t="n">
        <x:v>0</x:v>
      </x:c>
      <x:c r="K41" s="2"/>
      <x:c r="L41" s="2"/>
      <x:c r="M41" s="2"/>
      <x:c r="N41" s="2"/>
    </x:row>
    <x:row r="42">
      <x:c r="A42" s="34" t="n">
        <x:v>30</x:v>
      </x:c>
      <x:c r="B42" s="31" t="n">
        <x:v>50.05005584406297</x:v>
      </x:c>
      <x:c r="C42" s="31" t="n">
        <x:v>29.992509502591563</x:v>
      </x:c>
      <x:c r="D42" s="31" t="n">
        <x:v>80.04256534665453</x:v>
      </x:c>
      <x:c r="E42" s="34" t="n">
        <x:v>0</x:v>
      </x:c>
      <x:c r="F42" s="2"/>
      <x:c r="G42" s="2"/>
      <x:c r="H42" s="44" t="n">
        <x:v>80.275</x:v>
      </x:c>
      <x:c r="I42" s="45" t="n">
        <x:v>35</x:v>
      </x:c>
      <x:c r="J42" s="45" t="n">
        <x:v>0</x:v>
      </x:c>
      <x:c r="K42" s="2"/>
      <x:c r="L42" s="2"/>
      <x:c r="M42" s="2"/>
      <x:c r="N42" s="2"/>
    </x:row>
    <x:row r="43">
      <x:c r="A43" s="34" t="n">
        <x:v>31</x:v>
      </x:c>
      <x:c r="B43" s="31" t="n">
        <x:v>49.911095870953126</x:v>
      </x:c>
      <x:c r="C43" s="31" t="n">
        <x:v>29.85023881481029</x:v>
      </x:c>
      <x:c r="D43" s="31" t="n">
        <x:v>79.76133468576342</x:v>
      </x:c>
      <x:c r="E43" s="34" t="n">
        <x:v>0</x:v>
      </x:c>
      <x:c r="F43" s="2"/>
      <x:c r="G43" s="2"/>
      <x:c r="H43" s="44" t="n">
        <x:v>80.325</x:v>
      </x:c>
      <x:c r="I43" s="45" t="n">
        <x:v>21</x:v>
      </x:c>
      <x:c r="J43" s="45" t="n">
        <x:v>0</x:v>
      </x:c>
      <x:c r="K43" s="2"/>
      <x:c r="L43" s="2"/>
      <x:c r="M43" s="2"/>
      <x:c r="N43" s="2"/>
    </x:row>
    <x:row r="44">
      <x:c r="A44" s="34" t="n">
        <x:v>32</x:v>
      </x:c>
      <x:c r="B44" s="31" t="n">
        <x:v>50.025942947891096</x:v>
      </x:c>
      <x:c r="C44" s="31" t="n">
        <x:v>29.979295525280758</x:v>
      </x:c>
      <x:c r="D44" s="31" t="n">
        <x:v>80.00523847317186</x:v>
      </x:c>
      <x:c r="E44" s="34" t="n">
        <x:v>0</x:v>
      </x:c>
      <x:c r="F44" s="2"/>
      <x:c r="G44" s="2"/>
      <x:c r="H44" s="44" t="n">
        <x:v>80.375</x:v>
      </x:c>
      <x:c r="I44" s="45" t="n">
        <x:v>13</x:v>
      </x:c>
      <x:c r="J44" s="45" t="n">
        <x:v>0</x:v>
      </x:c>
      <x:c r="K44" s="2"/>
      <x:c r="L44" s="2"/>
      <x:c r="M44" s="2"/>
      <x:c r="N44" s="2"/>
    </x:row>
    <x:row r="45">
      <x:c r="A45" s="34" t="n">
        <x:v>33</x:v>
      </x:c>
      <x:c r="B45" s="31" t="n">
        <x:v>49.88189127221549</x:v>
      </x:c>
      <x:c r="C45" s="31" t="n">
        <x:v>30.19961766139604</x:v>
      </x:c>
      <x:c r="D45" s="31" t="n">
        <x:v>80.08150893361153</x:v>
      </x:c>
      <x:c r="E45" s="34" t="n">
        <x:v>0</x:v>
      </x:c>
      <x:c r="F45" s="2"/>
      <x:c r="G45" s="2"/>
      <x:c r="H45" s="44" t="n">
        <x:v>80.425</x:v>
      </x:c>
      <x:c r="I45" s="45" t="n">
        <x:v>0</x:v>
      </x:c>
      <x:c r="J45" s="45" t="n">
        <x:v>7</x:v>
      </x:c>
      <x:c r="K45" s="2"/>
      <x:c r="L45" s="2"/>
      <x:c r="M45" s="2"/>
      <x:c r="N45" s="2"/>
    </x:row>
    <x:row r="46">
      <x:c r="A46" s="34" t="n">
        <x:v>34</x:v>
      </x:c>
      <x:c r="B46" s="31" t="n">
        <x:v>50.0323878124739</x:v>
      </x:c>
      <x:c r="C46" s="31" t="n">
        <x:v>29.887323968298734</x:v>
      </x:c>
      <x:c r="D46" s="31" t="n">
        <x:v>79.91971178077263</x:v>
      </x:c>
      <x:c r="E46" s="34" t="n">
        <x:v>0</x:v>
      </x:c>
      <x:c r="F46" s="2"/>
      <x:c r="G46" s="2"/>
      <x:c r="H46" s="44" t="n">
        <x:v>80.475</x:v>
      </x:c>
      <x:c r="I46" s="45" t="n">
        <x:v>0</x:v>
      </x:c>
      <x:c r="J46" s="45" t="n">
        <x:v>6</x:v>
      </x:c>
      <x:c r="K46" s="2"/>
      <x:c r="L46" s="2"/>
      <x:c r="M46" s="2"/>
      <x:c r="N46" s="2"/>
    </x:row>
    <x:row r="47">
      <x:c r="A47" s="34" t="n">
        <x:v>35</x:v>
      </x:c>
      <x:c r="B47" s="31" t="n">
        <x:v>49.89949892574403</x:v>
      </x:c>
      <x:c r="C47" s="31" t="n">
        <x:v>29.974309069337323</x:v>
      </x:c>
      <x:c r="D47" s="31" t="n">
        <x:v>79.87380799508135</x:v>
      </x:c>
      <x:c r="E47" s="34" t="n">
        <x:v>0</x:v>
      </x:c>
      <x:c r="F47" s="2"/>
      <x:c r="G47" s="2"/>
      <x:c r="H47" s="44" t="n">
        <x:v>80.525</x:v>
      </x:c>
      <x:c r="I47" s="45" t="n">
        <x:v>0</x:v>
      </x:c>
      <x:c r="J47" s="45" t="n">
        <x:v>3</x:v>
      </x:c>
      <x:c r="K47" s="2"/>
      <x:c r="L47" s="2"/>
      <x:c r="M47" s="2"/>
      <x:c r="N47" s="2"/>
    </x:row>
    <x:row r="48">
      <x:c r="A48" s="34" t="n">
        <x:v>36</x:v>
      </x:c>
      <x:c r="B48" s="31" t="n">
        <x:v>49.93850332319924</x:v>
      </x:c>
      <x:c r="C48" s="31" t="n">
        <x:v>29.888548359973356</x:v>
      </x:c>
      <x:c r="D48" s="31" t="n">
        <x:v>79.8270516831726</x:v>
      </x:c>
      <x:c r="E48" s="34" t="n">
        <x:v>0</x:v>
      </x:c>
      <x:c r="F48" s="2"/>
      <x:c r="G48" s="2"/>
      <x:c r="H48" s="44" t="n">
        <x:v>80.575</x:v>
      </x:c>
      <x:c r="I48" s="45" t="n">
        <x:v>0</x:v>
      </x:c>
      <x:c r="J48" s="45" t="n">
        <x:v>2</x:v>
      </x:c>
      <x:c r="K48" s="2"/>
      <x:c r="L48" s="2"/>
      <x:c r="M48" s="2"/>
      <x:c r="N48" s="2"/>
    </x:row>
    <x:row r="49">
      <x:c r="A49" s="34" t="n">
        <x:v>37</x:v>
      </x:c>
      <x:c r="B49" s="31" t="n">
        <x:v>49.98028722823298</x:v>
      </x:c>
      <x:c r="C49" s="31" t="n">
        <x:v>30.229616285394876</x:v>
      </x:c>
      <x:c r="D49" s="31" t="n">
        <x:v>80.20990351362786</x:v>
      </x:c>
      <x:c r="E49" s="34" t="n">
        <x:v>0</x:v>
      </x:c>
      <x:c r="F49" s="2"/>
      <x:c r="G49" s="2"/>
      <x:c r="H49" s="44" t="n">
        <x:v>80.625</x:v>
      </x:c>
      <x:c r="I49" s="45" t="n">
        <x:v>0</x:v>
      </x:c>
      <x:c r="J49" s="45" t="n">
        <x:v>0</x:v>
      </x:c>
      <x:c r="K49" s="2"/>
      <x:c r="L49" s="2"/>
      <x:c r="M49" s="2"/>
      <x:c r="N49" s="2"/>
    </x:row>
    <x:row r="50">
      <x:c r="A50" s="34" t="n">
        <x:v>38</x:v>
      </x:c>
      <x:c r="B50" s="31" t="n">
        <x:v>50.102812805390506</x:v>
      </x:c>
      <x:c r="C50" s="31" t="n">
        <x:v>29.81192271793261</x:v>
      </x:c>
      <x:c r="D50" s="31" t="n">
        <x:v>79.91473552332312</x:v>
      </x:c>
      <x:c r="E50" s="34" t="n">
        <x:v>0</x:v>
      </x:c>
      <x:c r="F50" s="2"/>
      <x:c r="G50" s="2"/>
      <x:c r="H50" s="44" t="n">
        <x:v>80.675</x:v>
      </x:c>
      <x:c r="I50" s="45" t="n">
        <x:v>0</x:v>
      </x:c>
      <x:c r="J50" s="45" t="n">
        <x:v>0</x:v>
      </x:c>
      <x:c r="K50" s="2"/>
      <x:c r="L50" s="2"/>
      <x:c r="M50" s="2"/>
      <x:c r="N50" s="2"/>
    </x:row>
    <x:row r="51">
      <x:c r="A51" s="34" t="n">
        <x:v>39</x:v>
      </x:c>
      <x:c r="B51" s="31" t="n">
        <x:v>49.93783184665276</x:v>
      </x:c>
      <x:c r="C51" s="31" t="n">
        <x:v>30.131841494562103</x:v>
      </x:c>
      <x:c r="D51" s="31" t="n">
        <x:v>80.06967334121487</x:v>
      </x:c>
      <x:c r="E51" s="34" t="n">
        <x:v>0</x:v>
      </x:c>
      <x:c r="F51" s="2"/>
      <x:c r="G51" s="2"/>
      <x:c r="H51" s="44" t="n">
        <x:v>80.725</x:v>
      </x:c>
      <x:c r="I51" s="45" t="n">
        <x:v>0</x:v>
      </x:c>
      <x:c r="J51" s="45" t="n">
        <x:v>0</x:v>
      </x:c>
      <x:c r="K51" s="2"/>
      <x:c r="L51" s="2"/>
      <x:c r="M51" s="2"/>
      <x:c r="N51" s="2"/>
    </x:row>
    <x:row r="52">
      <x:c r="A52" s="34" t="n">
        <x:v>40</x:v>
      </x:c>
      <x:c r="B52" s="31" t="n">
        <x:v>49.95889635625215</x:v>
      </x:c>
      <x:c r="C52" s="31" t="n">
        <x:v>29.934049777546896</x:v>
      </x:c>
      <x:c r="D52" s="31" t="n">
        <x:v>79.89294613379904</x:v>
      </x:c>
      <x:c r="E52" s="34" t="n">
        <x:v>0</x:v>
      </x:c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34" t="n">
        <x:v>41</x:v>
      </x:c>
      <x:c r="B53" s="31" t="n">
        <x:v>50.02186916243017</x:v>
      </x:c>
      <x:c r="C53" s="31" t="n">
        <x:v>30.05715070813894</x:v>
      </x:c>
      <x:c r="D53" s="31" t="n">
        <x:v>80.07901987056911</x:v>
      </x:c>
      <x:c r="E53" s="34" t="n">
        <x:v>0</x:v>
      </x:c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34" t="n">
        <x:v>42</x:v>
      </x:c>
      <x:c r="B54" s="31" t="n">
        <x:v>50.132704996654645</x:v>
      </x:c>
      <x:c r="C54" s="31" t="n">
        <x:v>30.180232158349828</x:v>
      </x:c>
      <x:c r="D54" s="31" t="n">
        <x:v>80.31293715500448</x:v>
      </x:c>
      <x:c r="E54" s="34" t="n">
        <x:v>0</x:v>
      </x:c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34" t="n">
        <x:v>43</x:v>
      </x:c>
      <x:c r="B55" s="31" t="n">
        <x:v>49.897401816328255</x:v>
      </x:c>
      <x:c r="C55" s="31" t="n">
        <x:v>29.96827888819389</x:v>
      </x:c>
      <x:c r="D55" s="31" t="n">
        <x:v>79.86568070452215</x:v>
      </x:c>
      <x:c r="E55" s="34" t="n">
        <x:v>0</x:v>
      </x:c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34" t="n">
        <x:v>44</x:v>
      </x:c>
      <x:c r="B56" s="31" t="n">
        <x:v>49.742989045349724</x:v>
      </x:c>
      <x:c r="C56" s="31" t="n">
        <x:v>30.083166978042573</x:v>
      </x:c>
      <x:c r="D56" s="31" t="n">
        <x:v>79.8261560233923</x:v>
      </x:c>
      <x:c r="E56" s="34" t="n">
        <x:v>0</x:v>
      </x:c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34" t="n">
        <x:v>45</x:v>
      </x:c>
      <x:c r="B57" s="31" t="n">
        <x:v>49.944560078266164</x:v>
      </x:c>
      <x:c r="C57" s="31" t="n">
        <x:v>30.240284110838548</x:v>
      </x:c>
      <x:c r="D57" s="31" t="n">
        <x:v>80.18484418910471</x:v>
      </x:c>
      <x:c r="E57" s="34" t="n">
        <x:v>0</x:v>
      </x:c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34" t="n">
        <x:v>46</x:v>
      </x:c>
      <x:c r="B58" s="31" t="n">
        <x:v>50.2796964693093</x:v>
      </x:c>
      <x:c r="C58" s="31" t="n">
        <x:v>29.996173402760178</x:v>
      </x:c>
      <x:c r="D58" s="31" t="n">
        <x:v>80.27586987206948</x:v>
      </x:c>
      <x:c r="E58" s="34" t="n">
        <x:v>0</x:v>
      </x:c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34" t="n">
        <x:v>47</x:v>
      </x:c>
      <x:c r="B59" s="31" t="n">
        <x:v>50.142844689467516</x:v>
      </x:c>
      <x:c r="C59" s="31" t="n">
        <x:v>29.838394868513568</x:v>
      </x:c>
      <x:c r="D59" s="31" t="n">
        <x:v>79.98123955798108</x:v>
      </x:c>
      <x:c r="E59" s="34" t="n">
        <x:v>0</x:v>
      </x:c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34" t="n">
        <x:v>48</x:v>
      </x:c>
      <x:c r="B60" s="31" t="n">
        <x:v>50.069910552684675</x:v>
      </x:c>
      <x:c r="C60" s="31" t="n">
        <x:v>30.211947046453133</x:v>
      </x:c>
      <x:c r="D60" s="31" t="n">
        <x:v>80.28185759913781</x:v>
      </x:c>
      <x:c r="E60" s="34" t="n">
        <x:v>0</x:v>
      </x:c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34" t="n">
        <x:v>49</x:v>
      </x:c>
      <x:c r="B61" s="31" t="n">
        <x:v>49.95347715832496</x:v>
      </x:c>
      <x:c r="C61" s="31" t="n">
        <x:v>30.219057378731666</x:v>
      </x:c>
      <x:c r="D61" s="31" t="n">
        <x:v>80.17253453705662</x:v>
      </x:c>
      <x:c r="E61" s="34" t="n">
        <x:v>0</x:v>
      </x:c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34" t="n">
        <x:v>50</x:v>
      </x:c>
      <x:c r="B62" s="31" t="n">
        <x:v>49.928121495624445</x:v>
      </x:c>
      <x:c r="C62" s="31" t="n">
        <x:v>30.170979840354992</x:v>
      </x:c>
      <x:c r="D62" s="31" t="n">
        <x:v>80.09910133597944</x:v>
      </x:c>
      <x:c r="E62" s="34" t="n">
        <x:v>0</x:v>
      </x:c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34" t="n">
        <x:v>51</x:v>
      </x:c>
      <x:c r="B63" s="31" t="n">
        <x:v>49.99662525922962</x:v>
      </x:c>
      <x:c r="C63" s="31" t="n">
        <x:v>29.932957853749393</x:v>
      </x:c>
      <x:c r="D63" s="31" t="n">
        <x:v>79.929583112979</x:v>
      </x:c>
      <x:c r="E63" s="34" t="n">
        <x:v>0</x:v>
      </x:c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34" t="n">
        <x:v>52</x:v>
      </x:c>
      <x:c r="B64" s="31" t="n">
        <x:v>49.85912144713024</x:v>
      </x:c>
      <x:c r="C64" s="31" t="n">
        <x:v>29.786964174779133</x:v>
      </x:c>
      <x:c r="D64" s="31" t="n">
        <x:v>79.64608562190938</x:v>
      </x:c>
      <x:c r="E64" s="34" t="n">
        <x:v>0</x:v>
      </x:c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34" t="n">
        <x:v>53</x:v>
      </x:c>
      <x:c r="B65" s="31" t="n">
        <x:v>49.99265243616478</x:v>
      </x:c>
      <x:c r="C65" s="31" t="n">
        <x:v>30.184491348825393</x:v>
      </x:c>
      <x:c r="D65" s="31" t="n">
        <x:v>80.17714378499018</x:v>
      </x:c>
      <x:c r="E65" s="34" t="n">
        <x:v>0</x:v>
      </x:c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34" t="n">
        <x:v>54</x:v>
      </x:c>
      <x:c r="B66" s="31" t="n">
        <x:v>49.98760222421881</x:v>
      </x:c>
      <x:c r="C66" s="31" t="n">
        <x:v>29.772112516639755</x:v>
      </x:c>
      <x:c r="D66" s="31" t="n">
        <x:v>79.75971474085857</x:v>
      </x:c>
      <x:c r="E66" s="34" t="n">
        <x:v>0</x:v>
      </x:c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34" t="n">
        <x:v>55</x:v>
      </x:c>
      <x:c r="B67" s="31" t="n">
        <x:v>50.20610484053512</x:v>
      </x:c>
      <x:c r="C67" s="31" t="n">
        <x:v>30.149580515222624</x:v>
      </x:c>
      <x:c r="D67" s="31" t="n">
        <x:v>80.35568535575774</x:v>
      </x:c>
      <x:c r="E67" s="34" t="n">
        <x:v>0</x:v>
      </x:c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34" t="n">
        <x:v>56</x:v>
      </x:c>
      <x:c r="B68" s="31" t="n">
        <x:v>50.06978108305058</x:v>
      </x:c>
      <x:c r="C68" s="31" t="n">
        <x:v>30.095956953708082</x:v>
      </x:c>
      <x:c r="D68" s="31" t="n">
        <x:v>80.16573803675865</x:v>
      </x:c>
      <x:c r="E68" s="34" t="n">
        <x:v>0</x:v>
      </x:c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34" t="n">
        <x:v>57</x:v>
      </x:c>
      <x:c r="B69" s="31" t="n">
        <x:v>50.037976599905775</x:v>
      </x:c>
      <x:c r="C69" s="31" t="n">
        <x:v>30.216347243729977</x:v>
      </x:c>
      <x:c r="D69" s="31" t="n">
        <x:v>80.25432384363575</x:v>
      </x:c>
      <x:c r="E69" s="34" t="n">
        <x:v>0</x:v>
      </x:c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34" t="n">
        <x:v>58</x:v>
      </x:c>
      <x:c r="B70" s="31" t="n">
        <x:v>49.8718661352376</x:v>
      </x:c>
      <x:c r="C70" s="31" t="n">
        <x:v>29.814422622229902</x:v>
      </x:c>
      <x:c r="D70" s="31" t="n">
        <x:v>79.68628875746751</x:v>
      </x:c>
      <x:c r="E70" s="34" t="n">
        <x:v>0</x:v>
      </x:c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34" t="n">
        <x:v>59</x:v>
      </x:c>
      <x:c r="B71" s="31" t="n">
        <x:v>50.130089990376256</x:v>
      </x:c>
      <x:c r="C71" s="31" t="n">
        <x:v>29.747312139021233</x:v>
      </x:c>
      <x:c r="D71" s="31" t="n">
        <x:v>79.8774021293975</x:v>
      </x:c>
      <x:c r="E71" s="34" t="n">
        <x:v>0</x:v>
      </x:c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34" t="n">
        <x:v>60</x:v>
      </x:c>
      <x:c r="B72" s="31" t="n">
        <x:v>50.261642858875554</x:v>
      </x:c>
      <x:c r="C72" s="31" t="n">
        <x:v>30.0098299047444</x:v>
      </x:c>
      <x:c r="D72" s="31" t="n">
        <x:v>80.27147276361995</x:v>
      </x:c>
      <x:c r="E72" s="34" t="n">
        <x:v>0</x:v>
      </x:c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34" t="n">
        <x:v>61</x:v>
      </x:c>
      <x:c r="B73" s="31" t="n">
        <x:v>49.959037510177346</x:v>
      </x:c>
      <x:c r="C73" s="31" t="n">
        <x:v>29.75591360097751</x:v>
      </x:c>
      <x:c r="D73" s="31" t="n">
        <x:v>79.71495111115486</x:v>
      </x:c>
      <x:c r="E73" s="34" t="n">
        <x:v>0</x:v>
      </x:c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34" t="n">
        <x:v>62</x:v>
      </x:c>
      <x:c r="B74" s="31" t="n">
        <x:v>50.097451000876674</x:v>
      </x:c>
      <x:c r="C74" s="31" t="n">
        <x:v>29.78706274749711</x:v>
      </x:c>
      <x:c r="D74" s="31" t="n">
        <x:v>79.88451374837379</x:v>
      </x:c>
      <x:c r="E74" s="34" t="n">
        <x:v>0</x:v>
      </x:c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34" t="n">
        <x:v>63</x:v>
      </x:c>
      <x:c r="B75" s="31" t="n">
        <x:v>50.103628988395414</x:v>
      </x:c>
      <x:c r="C75" s="31" t="n">
        <x:v>30.241923228744415</x:v>
      </x:c>
      <x:c r="D75" s="31" t="n">
        <x:v>80.34555221713983</x:v>
      </x:c>
      <x:c r="E75" s="34" t="n">
        <x:v>0</x:v>
      </x:c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34" t="n">
        <x:v>64</x:v>
      </x:c>
      <x:c r="B76" s="31" t="n">
        <x:v>49.98365611580306</x:v>
      </x:c>
      <x:c r="C76" s="31" t="n">
        <x:v>30.09065445670858</x:v>
      </x:c>
      <x:c r="D76" s="31" t="n">
        <x:v>80.07431057251164</x:v>
      </x:c>
      <x:c r="E76" s="34" t="n">
        <x:v>0</x:v>
      </x:c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34" t="n">
        <x:v>65</x:v>
      </x:c>
      <x:c r="B77" s="31" t="n">
        <x:v>50.22384774423722</x:v>
      </x:c>
      <x:c r="C77" s="31" t="n">
        <x:v>29.749296544957904</x:v>
      </x:c>
      <x:c r="D77" s="31" t="n">
        <x:v>79.97314428919512</x:v>
      </x:c>
      <x:c r="E77" s="34" t="n">
        <x:v>0</x:v>
      </x:c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34" t="n">
        <x:v>66</x:v>
      </x:c>
      <x:c r="B78" s="31" t="n">
        <x:v>50.12616435042134</x:v>
      </x:c>
      <x:c r="C78" s="31" t="n">
        <x:v>30.13952467991039</x:v>
      </x:c>
      <x:c r="D78" s="31" t="n">
        <x:v>80.26568903033173</x:v>
      </x:c>
      <x:c r="E78" s="34" t="n">
        <x:v>0</x:v>
      </x:c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34" t="n">
        <x:v>67</x:v>
      </x:c>
      <x:c r="B79" s="31" t="n">
        <x:v>49.98358720140935</x:v>
      </x:c>
      <x:c r="C79" s="31" t="n">
        <x:v>30.209155633393674</x:v>
      </x:c>
      <x:c r="D79" s="31" t="n">
        <x:v>80.19274283480303</x:v>
      </x:c>
      <x:c r="E79" s="34" t="n">
        <x:v>0</x:v>
      </x:c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34" t="n">
        <x:v>68</x:v>
      </x:c>
      <x:c r="B80" s="31" t="n">
        <x:v>50.02732251418275</x:v>
      </x:c>
      <x:c r="C80" s="31" t="n">
        <x:v>29.930104942945764</x:v>
      </x:c>
      <x:c r="D80" s="31" t="n">
        <x:v>79.95742745712852</x:v>
      </x:c>
      <x:c r="E80" s="34" t="n">
        <x:v>0</x:v>
      </x:c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34" t="n">
        <x:v>69</x:v>
      </x:c>
      <x:c r="B81" s="31" t="n">
        <x:v>49.92326007617013</x:v>
      </x:c>
      <x:c r="C81" s="31" t="n">
        <x:v>29.936588053079323</x:v>
      </x:c>
      <x:c r="D81" s="31" t="n">
        <x:v>79.85984812924946</x:v>
      </x:c>
      <x:c r="E81" s="34" t="n">
        <x:v>0</x:v>
      </x:c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34" t="n">
        <x:v>70</x:v>
      </x:c>
      <x:c r="B82" s="31" t="n">
        <x:v>49.66067177168431</x:v>
      </x:c>
      <x:c r="C82" s="31" t="n">
        <x:v>30.26570536312647</x:v>
      </x:c>
      <x:c r="D82" s="31" t="n">
        <x:v>79.92637713481078</x:v>
      </x:c>
      <x:c r="E82" s="34" t="n">
        <x:v>0</x:v>
      </x:c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34" t="n">
        <x:v>71</x:v>
      </x:c>
      <x:c r="B83" s="31" t="n">
        <x:v>49.786794332635694</x:v>
      </x:c>
      <x:c r="C83" s="31" t="n">
        <x:v>29.811128514446317</x:v>
      </x:c>
      <x:c r="D83" s="31" t="n">
        <x:v>79.597922847082</x:v>
      </x:c>
      <x:c r="E83" s="34" t="n">
        <x:v>0</x:v>
      </x:c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34" t="n">
        <x:v>72</x:v>
      </x:c>
      <x:c r="B84" s="31" t="n">
        <x:v>49.891078894870404</x:v>
      </x:c>
      <x:c r="C84" s="31" t="n">
        <x:v>29.81886197878048</x:v>
      </x:c>
      <x:c r="D84" s="31" t="n">
        <x:v>79.70994087365088</x:v>
      </x:c>
      <x:c r="E84" s="34" t="n">
        <x:v>0</x:v>
      </x:c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34" t="n">
        <x:v>73</x:v>
      </x:c>
      <x:c r="B85" s="31" t="n">
        <x:v>50.0164128382886</x:v>
      </x:c>
      <x:c r="C85" s="31" t="n">
        <x:v>30.066246993653476</x:v>
      </x:c>
      <x:c r="D85" s="31" t="n">
        <x:v>80.08265983194208</x:v>
      </x:c>
      <x:c r="E85" s="34" t="n">
        <x:v>0</x:v>
      </x:c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34" t="n">
        <x:v>74</x:v>
      </x:c>
      <x:c r="B86" s="31" t="n">
        <x:v>49.595487546441525</x:v>
      </x:c>
      <x:c r="C86" s="31" t="n">
        <x:v>30.01014431901276</x:v>
      </x:c>
      <x:c r="D86" s="31" t="n">
        <x:v>79.60563186545428</x:v>
      </x:c>
      <x:c r="E86" s="34" t="n">
        <x:v>0</x:v>
      </x:c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34" t="n">
        <x:v>75</x:v>
      </x:c>
      <x:c r="B87" s="31" t="n">
        <x:v>50.01802708326829</x:v>
      </x:c>
      <x:c r="C87" s="31" t="n">
        <x:v>30.151614173781127</x:v>
      </x:c>
      <x:c r="D87" s="31" t="n">
        <x:v>80.16964125704942</x:v>
      </x:c>
      <x:c r="E87" s="34" t="n">
        <x:v>0</x:v>
      </x:c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34" t="n">
        <x:v>76</x:v>
      </x:c>
      <x:c r="B88" s="31" t="n">
        <x:v>50.08841199603654</x:v>
      </x:c>
      <x:c r="C88" s="31" t="n">
        <x:v>29.83942141821608</x:v>
      </x:c>
      <x:c r="D88" s="31" t="n">
        <x:v>79.92783341425262</x:v>
      </x:c>
      <x:c r="E88" s="34" t="n">
        <x:v>0</x:v>
      </x:c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34" t="n">
        <x:v>77</x:v>
      </x:c>
      <x:c r="B89" s="31" t="n">
        <x:v>49.89081559084525</x:v>
      </x:c>
      <x:c r="C89" s="31" t="n">
        <x:v>29.926165044028313</x:v>
      </x:c>
      <x:c r="D89" s="31" t="n">
        <x:v>79.81698063487356</x:v>
      </x:c>
      <x:c r="E89" s="34" t="n">
        <x:v>0</x:v>
      </x:c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34" t="n">
        <x:v>78</x:v>
      </x:c>
      <x:c r="B90" s="31" t="n">
        <x:v>50.04821726196465</x:v>
      </x:c>
      <x:c r="C90" s="31" t="n">
        <x:v>29.766930097108705</x:v>
      </x:c>
      <x:c r="D90" s="31" t="n">
        <x:v>79.81514735907336</x:v>
      </x:c>
      <x:c r="E90" s="34" t="n">
        <x:v>0</x:v>
      </x:c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34" t="n">
        <x:v>79</x:v>
      </x:c>
      <x:c r="B91" s="31" t="n">
        <x:v>50.08050782711133</x:v>
      </x:c>
      <x:c r="C91" s="31" t="n">
        <x:v>29.92861131434329</x:v>
      </x:c>
      <x:c r="D91" s="31" t="n">
        <x:v>80.00911914145462</x:v>
      </x:c>
      <x:c r="E91" s="34" t="n">
        <x:v>0</x:v>
      </x:c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34" t="n">
        <x:v>80</x:v>
      </x:c>
      <x:c r="B92" s="31" t="n">
        <x:v>49.930819655489756</x:v>
      </x:c>
      <x:c r="C92" s="31" t="n">
        <x:v>29.94071139553562</x:v>
      </x:c>
      <x:c r="D92" s="31" t="n">
        <x:v>79.87153105102537</x:v>
      </x:c>
      <x:c r="E92" s="34" t="n">
        <x:v>0</x:v>
      </x:c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34" t="n">
        <x:v>81</x:v>
      </x:c>
      <x:c r="B93" s="31" t="n">
        <x:v>50.00662068585684</x:v>
      </x:c>
      <x:c r="C93" s="31" t="n">
        <x:v>30.031086851935832</x:v>
      </x:c>
      <x:c r="D93" s="31" t="n">
        <x:v>80.03770753779267</x:v>
      </x:c>
      <x:c r="E93" s="34" t="n">
        <x:v>0</x:v>
      </x:c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34" t="n">
        <x:v>82</x:v>
      </x:c>
      <x:c r="B94" s="31" t="n">
        <x:v>50.020881193083895</x:v>
      </x:c>
      <x:c r="C94" s="31" t="n">
        <x:v>30.22116661509499</x:v>
      </x:c>
      <x:c r="D94" s="31" t="n">
        <x:v>80.24204780817888</x:v>
      </x:c>
      <x:c r="E94" s="34" t="n">
        <x:v>0</x:v>
      </x:c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34" t="n">
        <x:v>83</x:v>
      </x:c>
      <x:c r="B95" s="31" t="n">
        <x:v>49.562458100749076</x:v>
      </x:c>
      <x:c r="C95" s="31" t="n">
        <x:v>29.785184408258647</x:v>
      </x:c>
      <x:c r="D95" s="31" t="n">
        <x:v>79.34764250900773</x:v>
      </x:c>
      <x:c r="E95" s="34" t="n">
        <x:v>0</x:v>
      </x:c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34" t="n">
        <x:v>84</x:v>
      </x:c>
      <x:c r="B96" s="31" t="n">
        <x:v>49.92024935473065</x:v>
      </x:c>
      <x:c r="C96" s="31" t="n">
        <x:v>30.01874002246186</x:v>
      </x:c>
      <x:c r="D96" s="31" t="n">
        <x:v>79.93898937719251</x:v>
      </x:c>
      <x:c r="E96" s="34" t="n">
        <x:v>0</x:v>
      </x:c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34" t="n">
        <x:v>85</x:v>
      </x:c>
      <x:c r="B97" s="31" t="n">
        <x:v>50.05151317139036</x:v>
      </x:c>
      <x:c r="C97" s="31" t="n">
        <x:v>29.735606935992838</x:v>
      </x:c>
      <x:c r="D97" s="31" t="n">
        <x:v>79.7871201073832</x:v>
      </x:c>
      <x:c r="E97" s="34" t="n">
        <x:v>0</x:v>
      </x:c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34" t="n">
        <x:v>86</x:v>
      </x:c>
      <x:c r="B98" s="31" t="n">
        <x:v>49.97307463528996</x:v>
      </x:c>
      <x:c r="C98" s="31" t="n">
        <x:v>30.0752237085253</x:v>
      </x:c>
      <x:c r="D98" s="31" t="n">
        <x:v>80.04829834381526</x:v>
      </x:c>
      <x:c r="E98" s="34" t="n">
        <x:v>0</x:v>
      </x:c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34" t="n">
        <x:v>87</x:v>
      </x:c>
      <x:c r="B99" s="31" t="n">
        <x:v>49.83295072884892</x:v>
      </x:c>
      <x:c r="C99" s="31" t="n">
        <x:v>30.141907368879764</x:v>
      </x:c>
      <x:c r="D99" s="31" t="n">
        <x:v>79.97485809772868</x:v>
      </x:c>
      <x:c r="E99" s="34" t="n">
        <x:v>0</x:v>
      </x:c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34" t="n">
        <x:v>88</x:v>
      </x:c>
      <x:c r="B100" s="31" t="n">
        <x:v>49.95088746054581</x:v>
      </x:c>
      <x:c r="C100" s="31" t="n">
        <x:v>30.124895414197816</x:v>
      </x:c>
      <x:c r="D100" s="31" t="n">
        <x:v>80.07578287474362</x:v>
      </x:c>
      <x:c r="E100" s="34" t="n">
        <x:v>0</x:v>
      </x:c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34" t="n">
        <x:v>89</x:v>
      </x:c>
      <x:c r="B101" s="31" t="n">
        <x:v>50.18174525635202</x:v>
      </x:c>
      <x:c r="C101" s="31" t="n">
        <x:v>30.0702033855021</x:v>
      </x:c>
      <x:c r="D101" s="31" t="n">
        <x:v>80.25194864185413</x:v>
      </x:c>
      <x:c r="E101" s="34" t="n">
        <x:v>0</x:v>
      </x:c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34" t="n">
        <x:v>90</x:v>
      </x:c>
      <x:c r="B102" s="31" t="n">
        <x:v>49.92327251172966</x:v>
      </x:c>
      <x:c r="C102" s="31" t="n">
        <x:v>29.902021620003506</x:v>
      </x:c>
      <x:c r="D102" s="31" t="n">
        <x:v>79.82529413173316</x:v>
      </x:c>
      <x:c r="E102" s="34" t="n">
        <x:v>0</x:v>
      </x:c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34" t="n">
        <x:v>91</x:v>
      </x:c>
      <x:c r="B103" s="31" t="n">
        <x:v>49.9079523029179</x:v>
      </x:c>
      <x:c r="C103" s="31" t="n">
        <x:v>30.294393346644938</x:v>
      </x:c>
      <x:c r="D103" s="31" t="n">
        <x:v>80.20234564956283</x:v>
      </x:c>
      <x:c r="E103" s="34" t="n">
        <x:v>0</x:v>
      </x:c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34" t="n">
        <x:v>92</x:v>
      </x:c>
      <x:c r="B104" s="31" t="n">
        <x:v>49.851358956314776</x:v>
      </x:c>
      <x:c r="C104" s="31" t="n">
        <x:v>29.861855598958208</x:v>
      </x:c>
      <x:c r="D104" s="31" t="n">
        <x:v>79.71321455527298</x:v>
      </x:c>
      <x:c r="E104" s="34" t="n">
        <x:v>0</x:v>
      </x:c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34" t="n">
        <x:v>93</x:v>
      </x:c>
      <x:c r="B105" s="31" t="n">
        <x:v>50.06305850108783</x:v>
      </x:c>
      <x:c r="C105" s="31" t="n">
        <x:v>30.05177910053171</x:v>
      </x:c>
      <x:c r="D105" s="31" t="n">
        <x:v>80.11483760161954</x:v>
      </x:c>
      <x:c r="E105" s="34" t="n">
        <x:v>0</x:v>
      </x:c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34" t="n">
        <x:v>94</x:v>
      </x:c>
      <x:c r="B106" s="31" t="n">
        <x:v>50.14693054086944</x:v>
      </x:c>
      <x:c r="C106" s="31" t="n">
        <x:v>30.02624119785614</x:v>
      </x:c>
      <x:c r="D106" s="31" t="n">
        <x:v>80.17317173872559</x:v>
      </x:c>
      <x:c r="E106" s="34" t="n">
        <x:v>0</x:v>
      </x:c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34" t="n">
        <x:v>95</x:v>
      </x:c>
      <x:c r="B107" s="31" t="n">
        <x:v>50.23256265351283</x:v>
      </x:c>
      <x:c r="C107" s="31" t="n">
        <x:v>29.745124571816994</x:v>
      </x:c>
      <x:c r="D107" s="31" t="n">
        <x:v>79.97768722532982</x:v>
      </x:c>
      <x:c r="E107" s="34" t="n">
        <x:v>0</x:v>
      </x:c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34" t="n">
        <x:v>96</x:v>
      </x:c>
      <x:c r="B108" s="31" t="n">
        <x:v>50.085385931910714</x:v>
      </x:c>
      <x:c r="C108" s="31" t="n">
        <x:v>29.89145671566948</x:v>
      </x:c>
      <x:c r="D108" s="31" t="n">
        <x:v>79.9768426475802</x:v>
      </x:c>
      <x:c r="E108" s="34" t="n">
        <x:v>0</x:v>
      </x:c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34" t="n">
        <x:v>97</x:v>
      </x:c>
      <x:c r="B109" s="31" t="n">
        <x:v>50.22736383680568</x:v>
      </x:c>
      <x:c r="C109" s="31" t="n">
        <x:v>30.106275729602203</x:v>
      </x:c>
      <x:c r="D109" s="31" t="n">
        <x:v>80.33363956640788</x:v>
      </x:c>
      <x:c r="E109" s="34" t="n">
        <x:v>0</x:v>
      </x:c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34" t="n">
        <x:v>98</x:v>
      </x:c>
      <x:c r="B110" s="31" t="n">
        <x:v>50.011158636297715</x:v>
      </x:c>
      <x:c r="C110" s="31" t="n">
        <x:v>30.033740747580303</x:v>
      </x:c>
      <x:c r="D110" s="31" t="n">
        <x:v>80.04489938387802</x:v>
      </x:c>
      <x:c r="E110" s="34" t="n">
        <x:v>0</x:v>
      </x:c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>
      <x:c r="A111" s="34" t="n">
        <x:v>99</x:v>
      </x:c>
      <x:c r="B111" s="31" t="n">
        <x:v>49.84009504843229</x:v>
      </x:c>
      <x:c r="C111" s="31" t="n">
        <x:v>30.07956479731947</x:v>
      </x:c>
      <x:c r="D111" s="31" t="n">
        <x:v>79.91965984575177</x:v>
      </x:c>
      <x:c r="E111" s="34" t="n">
        <x:v>0</x:v>
      </x:c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>
      <x:c r="A112" s="34" t="n">
        <x:v>100</x:v>
      </x:c>
      <x:c r="B112" s="31" t="n">
        <x:v>49.80853096458593</x:v>
      </x:c>
      <x:c r="C112" s="31" t="n">
        <x:v>29.841274875774978</x:v>
      </x:c>
      <x:c r="D112" s="31" t="n">
        <x:v>79.6498058403609</x:v>
      </x:c>
      <x:c r="E112" s="34" t="n">
        <x:v>0</x:v>
      </x:c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>
      <x:c r="A113" s="34" t="n">
        <x:v>101</x:v>
      </x:c>
      <x:c r="B113" s="31" t="n">
        <x:v>50.107971694783316</x:v>
      </x:c>
      <x:c r="C113" s="31" t="n">
        <x:v>29.798295010998846</x:v>
      </x:c>
      <x:c r="D113" s="31" t="n">
        <x:v>79.90626670578216</x:v>
      </x:c>
      <x:c r="E113" s="34" t="n">
        <x:v>0</x:v>
      </x:c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>
      <x:c r="A114" s="34" t="n">
        <x:v>102</x:v>
      </x:c>
      <x:c r="B114" s="31" t="n">
        <x:v>50.15928004117202</x:v>
      </x:c>
      <x:c r="C114" s="31" t="n">
        <x:v>30.217015046300364</x:v>
      </x:c>
      <x:c r="D114" s="31" t="n">
        <x:v>80.37629508747239</x:v>
      </x:c>
      <x:c r="E114" s="34" t="n">
        <x:v>0</x:v>
      </x:c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>
      <x:c r="A115" s="34" t="n">
        <x:v>103</x:v>
      </x:c>
      <x:c r="B115" s="31" t="n">
        <x:v>49.773393358774314</x:v>
      </x:c>
      <x:c r="C115" s="31" t="n">
        <x:v>29.764023226266726</x:v>
      </x:c>
      <x:c r="D115" s="31" t="n">
        <x:v>79.53741658504104</x:v>
      </x:c>
      <x:c r="E115" s="34" t="n">
        <x:v>0</x:v>
      </x:c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>
      <x:c r="A116" s="34" t="n">
        <x:v>104</x:v>
      </x:c>
      <x:c r="B116" s="31" t="n">
        <x:v>50.255124467039174</x:v>
      </x:c>
      <x:c r="C116" s="31" t="n">
        <x:v>30.278867594199255</x:v>
      </x:c>
      <x:c r="D116" s="31" t="n">
        <x:v>80.53399206123842</x:v>
      </x:c>
      <x:c r="E116" s="34" t="n">
        <x:v>1</x:v>
      </x:c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>
      <x:c r="A117" s="34" t="n">
        <x:v>105</x:v>
      </x:c>
      <x:c r="B117" s="31" t="n">
        <x:v>50.187484919413336</x:v>
      </x:c>
      <x:c r="C117" s="31" t="n">
        <x:v>29.96578524308279</x:v>
      </x:c>
      <x:c r="D117" s="31" t="n">
        <x:v>80.15327016249613</x:v>
      </x:c>
      <x:c r="E117" s="34" t="n">
        <x:v>0</x:v>
      </x:c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>
      <x:c r="A118" s="34" t="n">
        <x:v>106</x:v>
      </x:c>
      <x:c r="B118" s="31" t="n">
        <x:v>50.14494728574962</x:v>
      </x:c>
      <x:c r="C118" s="31" t="n">
        <x:v>29.968605284392833</x:v>
      </x:c>
      <x:c r="D118" s="31" t="n">
        <x:v>80.11355257014246</x:v>
      </x:c>
      <x:c r="E118" s="34" t="n">
        <x:v>0</x:v>
      </x:c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>
      <x:c r="A119" s="34" t="n">
        <x:v>107</x:v>
      </x:c>
      <x:c r="B119" s="31" t="n">
        <x:v>50.24219290028703</x:v>
      </x:c>
      <x:c r="C119" s="31" t="n">
        <x:v>29.914718055864796</x:v>
      </x:c>
      <x:c r="D119" s="31" t="n">
        <x:v>80.15691095615182</x:v>
      </x:c>
      <x:c r="E119" s="34" t="n">
        <x:v>0</x:v>
      </x:c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>
      <x:c r="A120" s="34" t="n">
        <x:v>108</x:v>
      </x:c>
      <x:c r="B120" s="31" t="n">
        <x:v>49.80479475941212</x:v>
      </x:c>
      <x:c r="C120" s="31" t="n">
        <x:v>30.076386053720487</x:v>
      </x:c>
      <x:c r="D120" s="31" t="n">
        <x:v>79.8811808131326</x:v>
      </x:c>
      <x:c r="E120" s="34" t="n">
        <x:v>0</x:v>
      </x:c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>
      <x:c r="A121" s="34" t="n">
        <x:v>109</x:v>
      </x:c>
      <x:c r="B121" s="31" t="n">
        <x:v>49.92419824336733</x:v>
      </x:c>
      <x:c r="C121" s="31" t="n">
        <x:v>29.900352246360853</x:v>
      </x:c>
      <x:c r="D121" s="31" t="n">
        <x:v>79.82455048972818</x:v>
      </x:c>
      <x:c r="E121" s="34" t="n">
        <x:v>0</x:v>
      </x:c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>
      <x:c r="A122" s="34" t="n">
        <x:v>110</x:v>
      </x:c>
      <x:c r="B122" s="31" t="n">
        <x:v>49.9855204360276</x:v>
      </x:c>
      <x:c r="C122" s="31" t="n">
        <x:v>29.807031242223456</x:v>
      </x:c>
      <x:c r="D122" s="31" t="n">
        <x:v>79.79255167825106</x:v>
      </x:c>
      <x:c r="E122" s="34" t="n">
        <x:v>0</x:v>
      </x:c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>
      <x:c r="A123" s="34" t="n">
        <x:v>111</x:v>
      </x:c>
      <x:c r="B123" s="31" t="n">
        <x:v>50.084574959281035</x:v>
      </x:c>
      <x:c r="C123" s="31" t="n">
        <x:v>30.187356477929278</x:v>
      </x:c>
      <x:c r="D123" s="31" t="n">
        <x:v>80.27193143721031</x:v>
      </x:c>
      <x:c r="E123" s="34" t="n">
        <x:v>0</x:v>
      </x:c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>
      <x:c r="A124" s="34" t="n">
        <x:v>112</x:v>
      </x:c>
      <x:c r="B124" s="31" t="n">
        <x:v>49.57933421208491</x:v>
      </x:c>
      <x:c r="C124" s="31" t="n">
        <x:v>30.160814327560363</x:v>
      </x:c>
      <x:c r="D124" s="31" t="n">
        <x:v>79.74014853964528</x:v>
      </x:c>
      <x:c r="E124" s="34" t="n">
        <x:v>0</x:v>
      </x:c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>
      <x:c r="A125" s="34" t="n">
        <x:v>113</x:v>
      </x:c>
      <x:c r="B125" s="31" t="n">
        <x:v>50.039045055259756</x:v>
      </x:c>
      <x:c r="C125" s="31" t="n">
        <x:v>30.2230686950963</x:v>
      </x:c>
      <x:c r="D125" s="31" t="n">
        <x:v>80.26211375035605</x:v>
      </x:c>
      <x:c r="E125" s="34" t="n">
        <x:v>0</x:v>
      </x:c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>
      <x:c r="A126" s="34" t="n">
        <x:v>114</x:v>
      </x:c>
      <x:c r="B126" s="31" t="n">
        <x:v>50.19199080215338</x:v>
      </x:c>
      <x:c r="C126" s="31" t="n">
        <x:v>30.146444366360083</x:v>
      </x:c>
      <x:c r="D126" s="31" t="n">
        <x:v>80.33843516851346</x:v>
      </x:c>
      <x:c r="E126" s="34" t="n">
        <x:v>0</x:v>
      </x:c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>
      <x:c r="A127" s="34" t="n">
        <x:v>115</x:v>
      </x:c>
      <x:c r="B127" s="31" t="n">
        <x:v>49.97594608326043</x:v>
      </x:c>
      <x:c r="C127" s="31" t="n">
        <x:v>30.11844455595128</x:v>
      </x:c>
      <x:c r="D127" s="31" t="n">
        <x:v>80.09439063921171</x:v>
      </x:c>
      <x:c r="E127" s="34" t="n">
        <x:v>0</x:v>
      </x:c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>
      <x:c r="A128" s="34" t="n">
        <x:v>116</x:v>
      </x:c>
      <x:c r="B128" s="31" t="n">
        <x:v>50.04197688372501</x:v>
      </x:c>
      <x:c r="C128" s="31" t="n">
        <x:v>30.114264115691185</x:v>
      </x:c>
      <x:c r="D128" s="31" t="n">
        <x:v>80.1562409994162</x:v>
      </x:c>
      <x:c r="E128" s="34" t="n">
        <x:v>0</x:v>
      </x:c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>
      <x:c r="A129" s="34" t="n">
        <x:v>117</x:v>
      </x:c>
      <x:c r="B129" s="31" t="n">
        <x:v>50.06212917327588</x:v>
      </x:c>
      <x:c r="C129" s="31" t="n">
        <x:v>29.977548176888376</x:v>
      </x:c>
      <x:c r="D129" s="31" t="n">
        <x:v>80.03967735016425</x:v>
      </x:c>
      <x:c r="E129" s="34" t="n">
        <x:v>0</x:v>
      </x:c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>
      <x:c r="A130" s="34" t="n">
        <x:v>118</x:v>
      </x:c>
      <x:c r="B130" s="31" t="n">
        <x:v>49.99412651455855</x:v>
      </x:c>
      <x:c r="C130" s="31" t="n">
        <x:v>30.265864115813745</x:v>
      </x:c>
      <x:c r="D130" s="31" t="n">
        <x:v>80.2599906303723</x:v>
      </x:c>
      <x:c r="E130" s="34" t="n">
        <x:v>0</x:v>
      </x:c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>
      <x:c r="A131" s="34" t="n">
        <x:v>119</x:v>
      </x:c>
      <x:c r="B131" s="31" t="n">
        <x:v>50.20881478387046</x:v>
      </x:c>
      <x:c r="C131" s="31" t="n">
        <x:v>29.765008615655823</x:v>
      </x:c>
      <x:c r="D131" s="31" t="n">
        <x:v>79.97382339952628</x:v>
      </x:c>
      <x:c r="E131" s="34" t="n">
        <x:v>0</x:v>
      </x:c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>
      <x:c r="A132" s="34" t="n">
        <x:v>120</x:v>
      </x:c>
      <x:c r="B132" s="31" t="n">
        <x:v>50.01801497512175</x:v>
      </x:c>
      <x:c r="C132" s="31" t="n">
        <x:v>30.125548600265756</x:v>
      </x:c>
      <x:c r="D132" s="31" t="n">
        <x:v>80.1435635753875</x:v>
      </x:c>
      <x:c r="E132" s="34" t="n">
        <x:v>0</x:v>
      </x:c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>
      <x:c r="A133" s="34" t="n">
        <x:v>121</x:v>
      </x:c>
      <x:c r="B133" s="31" t="n">
        <x:v>50.0249196534358</x:v>
      </x:c>
      <x:c r="C133" s="31" t="n">
        <x:v>29.822603952605277</x:v>
      </x:c>
      <x:c r="D133" s="31" t="n">
        <x:v>79.84752360604108</x:v>
      </x:c>
      <x:c r="E133" s="34" t="n">
        <x:v>0</x:v>
      </x:c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>
      <x:c r="A134" s="34" t="n">
        <x:v>122</x:v>
      </x:c>
      <x:c r="B134" s="31" t="n">
        <x:v>49.634106739049045</x:v>
      </x:c>
      <x:c r="C134" s="31" t="n">
        <x:v>30.027202221332118</x:v>
      </x:c>
      <x:c r="D134" s="31" t="n">
        <x:v>79.66130896038116</x:v>
      </x:c>
      <x:c r="E134" s="34" t="n">
        <x:v>0</x:v>
      </x:c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>
      <x:c r="A135" s="34" t="n">
        <x:v>123</x:v>
      </x:c>
      <x:c r="B135" s="31" t="n">
        <x:v>50.023226719972705</x:v>
      </x:c>
      <x:c r="C135" s="31" t="n">
        <x:v>30.135027120821178</x:v>
      </x:c>
      <x:c r="D135" s="31" t="n">
        <x:v>80.15825384079389</x:v>
      </x:c>
      <x:c r="E135" s="34" t="n">
        <x:v>0</x:v>
      </x:c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>
      <x:c r="A136" s="34" t="n">
        <x:v>124</x:v>
      </x:c>
      <x:c r="B136" s="31" t="n">
        <x:v>50.09979123868565</x:v>
      </x:c>
      <x:c r="C136" s="31" t="n">
        <x:v>30.16782366251573</x:v>
      </x:c>
      <x:c r="D136" s="31" t="n">
        <x:v>80.26761490120137</x:v>
      </x:c>
      <x:c r="E136" s="34" t="n">
        <x:v>0</x:v>
      </x:c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>
      <x:c r="A137" s="34" t="n">
        <x:v>125</x:v>
      </x:c>
      <x:c r="B137" s="31" t="n">
        <x:v>50.06302832631732</x:v>
      </x:c>
      <x:c r="C137" s="31" t="n">
        <x:v>29.946113755088298</x:v>
      </x:c>
      <x:c r="D137" s="31" t="n">
        <x:v>80.00914208140563</x:v>
      </x:c>
      <x:c r="E137" s="34" t="n">
        <x:v>0</x:v>
      </x:c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>
      <x:c r="A138" s="34" t="n">
        <x:v>126</x:v>
      </x:c>
      <x:c r="B138" s="31" t="n">
        <x:v>50.00871161470814</x:v>
      </x:c>
      <x:c r="C138" s="31" t="n">
        <x:v>30.049360077548773</x:v>
      </x:c>
      <x:c r="D138" s="31" t="n">
        <x:v>80.05807169225692</x:v>
      </x:c>
      <x:c r="E138" s="34" t="n">
        <x:v>0</x:v>
      </x:c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>
      <x:c r="A139" s="34" t="n">
        <x:v>127</x:v>
      </x:c>
      <x:c r="B139" s="31" t="n">
        <x:v>49.99446754528778</x:v>
      </x:c>
      <x:c r="C139" s="31" t="n">
        <x:v>29.945627598138525</x:v>
      </x:c>
      <x:c r="D139" s="31" t="n">
        <x:v>79.9400951434263</x:v>
      </x:c>
      <x:c r="E139" s="34" t="n">
        <x:v>0</x:v>
      </x:c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>
      <x:c r="A140" s="34" t="n">
        <x:v>128</x:v>
      </x:c>
      <x:c r="B140" s="31" t="n">
        <x:v>49.89169977528314</x:v>
      </x:c>
      <x:c r="C140" s="31" t="n">
        <x:v>29.80164919006638</x:v>
      </x:c>
      <x:c r="D140" s="31" t="n">
        <x:v>79.69334896534953</x:v>
      </x:c>
      <x:c r="E140" s="34" t="n">
        <x:v>0</x:v>
      </x:c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>
      <x:c r="A141" s="34" t="n">
        <x:v>129</x:v>
      </x:c>
      <x:c r="B141" s="31" t="n">
        <x:v>49.8352867414613</x:v>
      </x:c>
      <x:c r="C141" s="31" t="n">
        <x:v>30.161058964580295</x:v>
      </x:c>
      <x:c r="D141" s="31" t="n">
        <x:v>79.9963457060416</x:v>
      </x:c>
      <x:c r="E141" s="34" t="n">
        <x:v>0</x:v>
      </x:c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>
      <x:c r="A142" s="34" t="n">
        <x:v>130</x:v>
      </x:c>
      <x:c r="B142" s="31" t="n">
        <x:v>50.080335383101925</x:v>
      </x:c>
      <x:c r="C142" s="31" t="n">
        <x:v>29.947372833592816</x:v>
      </x:c>
      <x:c r="D142" s="31" t="n">
        <x:v>80.02770821669475</x:v>
      </x:c>
      <x:c r="E142" s="34" t="n">
        <x:v>0</x:v>
      </x:c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>
      <x:c r="A143" s="34" t="n">
        <x:v>131</x:v>
      </x:c>
      <x:c r="B143" s="31" t="n">
        <x:v>49.84969194215149</x:v>
      </x:c>
      <x:c r="C143" s="31" t="n">
        <x:v>29.751979323942212</x:v>
      </x:c>
      <x:c r="D143" s="31" t="n">
        <x:v>79.6016712660937</x:v>
      </x:c>
      <x:c r="E143" s="34" t="n">
        <x:v>0</x:v>
      </x:c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>
      <x:c r="A144" s="34" t="n">
        <x:v>132</x:v>
      </x:c>
      <x:c r="B144" s="31" t="n">
        <x:v>49.9533679322136</x:v>
      </x:c>
      <x:c r="C144" s="31" t="n">
        <x:v>30.23369817780331</x:v>
      </x:c>
      <x:c r="D144" s="31" t="n">
        <x:v>80.18706611001691</x:v>
      </x:c>
      <x:c r="E144" s="34" t="n">
        <x:v>0</x:v>
      </x:c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>
      <x:c r="A145" s="34" t="n">
        <x:v>133</x:v>
      </x:c>
      <x:c r="B145" s="31" t="n">
        <x:v>49.87090875270025</x:v>
      </x:c>
      <x:c r="C145" s="31" t="n">
        <x:v>29.863593247253448</x:v>
      </x:c>
      <x:c r="D145" s="31" t="n">
        <x:v>79.7345019999537</x:v>
      </x:c>
      <x:c r="E145" s="34" t="n">
        <x:v>0</x:v>
      </x:c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>
      <x:c r="A146" s="34" t="n">
        <x:v>134</x:v>
      </x:c>
      <x:c r="B146" s="31" t="n">
        <x:v>49.98589354108402</x:v>
      </x:c>
      <x:c r="C146" s="31" t="n">
        <x:v>29.848209351254628</x:v>
      </x:c>
      <x:c r="D146" s="31" t="n">
        <x:v>79.83410289233865</x:v>
      </x:c>
      <x:c r="E146" s="34" t="n">
        <x:v>0</x:v>
      </x:c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>
      <x:c r="A147" s="34" t="n">
        <x:v>135</x:v>
      </x:c>
      <x:c r="B147" s="31" t="n">
        <x:v>49.90186004434006</x:v>
      </x:c>
      <x:c r="C147" s="31" t="n">
        <x:v>30.163828882668167</x:v>
      </x:c>
      <x:c r="D147" s="31" t="n">
        <x:v>80.06568892700822</x:v>
      </x:c>
      <x:c r="E147" s="34" t="n">
        <x:v>0</x:v>
      </x:c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>
      <x:c r="A148" s="34" t="n">
        <x:v>136</x:v>
      </x:c>
      <x:c r="B148" s="31" t="n">
        <x:v>50.16186804917092</x:v>
      </x:c>
      <x:c r="C148" s="31" t="n">
        <x:v>29.99323241058737</x:v>
      </x:c>
      <x:c r="D148" s="31" t="n">
        <x:v>80.15510045975829</x:v>
      </x:c>
      <x:c r="E148" s="34" t="n">
        <x:v>0</x:v>
      </x:c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>
      <x:c r="A149" s="34" t="n">
        <x:v>137</x:v>
      </x:c>
      <x:c r="B149" s="31" t="n">
        <x:v>50.06222304449223</x:v>
      </x:c>
      <x:c r="C149" s="31" t="n">
        <x:v>30.17403242108412</x:v>
      </x:c>
      <x:c r="D149" s="31" t="n">
        <x:v>80.23625546557635</x:v>
      </x:c>
      <x:c r="E149" s="34" t="n">
        <x:v>0</x:v>
      </x:c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>
      <x:c r="A150" s="34" t="n">
        <x:v>138</x:v>
      </x:c>
      <x:c r="B150" s="31" t="n">
        <x:v>49.84698820661157</x:v>
      </x:c>
      <x:c r="C150" s="31" t="n">
        <x:v>29.718581507820634</x:v>
      </x:c>
      <x:c r="D150" s="31" t="n">
        <x:v>79.5655697144322</x:v>
      </x:c>
      <x:c r="E150" s="34" t="n">
        <x:v>0</x:v>
      </x:c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>
      <x:c r="A151" s="34" t="n">
        <x:v>139</x:v>
      </x:c>
      <x:c r="B151" s="31" t="n">
        <x:v>49.89806356319039</x:v>
      </x:c>
      <x:c r="C151" s="31" t="n">
        <x:v>29.99808825147338</x:v>
      </x:c>
      <x:c r="D151" s="31" t="n">
        <x:v>79.89615181466377</x:v>
      </x:c>
      <x:c r="E151" s="34" t="n">
        <x:v>0</x:v>
      </x:c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>
      <x:c r="A152" s="34" t="n">
        <x:v>140</x:v>
      </x:c>
      <x:c r="B152" s="31" t="n">
        <x:v>50.13731136684283</x:v>
      </x:c>
      <x:c r="C152" s="31" t="n">
        <x:v>30.00025778179988</x:v>
      </x:c>
      <x:c r="D152" s="31" t="n">
        <x:v>80.13756914864271</x:v>
      </x:c>
      <x:c r="E152" s="34" t="n">
        <x:v>0</x:v>
      </x:c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>
      <x:c r="A153" s="34" t="n">
        <x:v>141</x:v>
      </x:c>
      <x:c r="B153" s="31" t="n">
        <x:v>50.04905493909096</x:v>
      </x:c>
      <x:c r="C153" s="31" t="n">
        <x:v>30.151338079059496</x:v>
      </x:c>
      <x:c r="D153" s="31" t="n">
        <x:v>80.20039301815045</x:v>
      </x:c>
      <x:c r="E153" s="34" t="n">
        <x:v>0</x:v>
      </x:c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>
      <x:c r="A154" s="34" t="n">
        <x:v>142</x:v>
      </x:c>
      <x:c r="B154" s="31" t="n">
        <x:v>50.10352519323022</x:v>
      </x:c>
      <x:c r="C154" s="31" t="n">
        <x:v>29.798570467578248</x:v>
      </x:c>
      <x:c r="D154" s="31" t="n">
        <x:v>79.90209566080847</x:v>
      </x:c>
      <x:c r="E154" s="34" t="n">
        <x:v>0</x:v>
      </x:c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>
      <x:c r="A155" s="34" t="n">
        <x:v>143</x:v>
      </x:c>
      <x:c r="B155" s="31" t="n">
        <x:v>49.78622619644934</x:v>
      </x:c>
      <x:c r="C155" s="31" t="n">
        <x:v>30.25214525987394</x:v>
      </x:c>
      <x:c r="D155" s="31" t="n">
        <x:v>80.03837145632329</x:v>
      </x:c>
      <x:c r="E155" s="34" t="n">
        <x:v>0</x:v>
      </x:c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>
      <x:c r="A156" s="34" t="n">
        <x:v>144</x:v>
      </x:c>
      <x:c r="B156" s="31" t="n">
        <x:v>50.028730631955945</x:v>
      </x:c>
      <x:c r="C156" s="31" t="n">
        <x:v>29.88529905094765</x:v>
      </x:c>
      <x:c r="D156" s="31" t="n">
        <x:v>79.91402968290359</x:v>
      </x:c>
      <x:c r="E156" s="34" t="n">
        <x:v>0</x:v>
      </x:c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>
      <x:c r="A157" s="34" t="n">
        <x:v>145</x:v>
      </x:c>
      <x:c r="B157" s="31" t="n">
        <x:v>49.80808481848391</x:v>
      </x:c>
      <x:c r="C157" s="31" t="n">
        <x:v>29.981476578628644</x:v>
      </x:c>
      <x:c r="D157" s="31" t="n">
        <x:v>79.78956139711255</x:v>
      </x:c>
      <x:c r="E157" s="34" t="n">
        <x:v>0</x:v>
      </x:c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>
      <x:c r="A158" s="34" t="n">
        <x:v>146</x:v>
      </x:c>
      <x:c r="B158" s="31" t="n">
        <x:v>50.24116783173006</x:v>
      </x:c>
      <x:c r="C158" s="31" t="n">
        <x:v>30.291632530326023</x:v>
      </x:c>
      <x:c r="D158" s="31" t="n">
        <x:v>80.53280036205608</x:v>
      </x:c>
      <x:c r="E158" s="34" t="n">
        <x:v>1</x:v>
      </x:c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>
      <x:c r="A159" s="34" t="n">
        <x:v>147</x:v>
      </x:c>
      <x:c r="B159" s="31" t="n">
        <x:v>50.083824037280344</x:v>
      </x:c>
      <x:c r="C159" s="31" t="n">
        <x:v>30.06360117313452</x:v>
      </x:c>
      <x:c r="D159" s="31" t="n">
        <x:v>80.14742521041487</x:v>
      </x:c>
      <x:c r="E159" s="34" t="n">
        <x:v>0</x:v>
      </x:c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>
      <x:c r="A160" s="34" t="n">
        <x:v>148</x:v>
      </x:c>
      <x:c r="B160" s="31" t="n">
        <x:v>50.06068566609513</x:v>
      </x:c>
      <x:c r="C160" s="31" t="n">
        <x:v>29.920234087854624</x:v>
      </x:c>
      <x:c r="D160" s="31" t="n">
        <x:v>79.98091975394976</x:v>
      </x:c>
      <x:c r="E160" s="34" t="n">
        <x:v>0</x:v>
      </x:c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>
      <x:c r="A161" s="34" t="n">
        <x:v>149</x:v>
      </x:c>
      <x:c r="B161" s="31" t="n">
        <x:v>50.091155471639055</x:v>
      </x:c>
      <x:c r="C161" s="31" t="n">
        <x:v>30.192008966580033</x:v>
      </x:c>
      <x:c r="D161" s="31" t="n">
        <x:v>80.28316443821909</x:v>
      </x:c>
      <x:c r="E161" s="34" t="n">
        <x:v>0</x:v>
      </x:c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>
      <x:c r="A162" s="34" t="n">
        <x:v>150</x:v>
      </x:c>
      <x:c r="B162" s="31" t="n">
        <x:v>50.191864582209064</x:v>
      </x:c>
      <x:c r="C162" s="31" t="n">
        <x:v>29.884868758544325</x:v>
      </x:c>
      <x:c r="D162" s="31" t="n">
        <x:v>80.07673334075339</x:v>
      </x:c>
      <x:c r="E162" s="34" t="n">
        <x:v>0</x:v>
      </x:c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>
      <x:c r="A163" s="34" t="n">
        <x:v>151</x:v>
      </x:c>
      <x:c r="B163" s="31" t="n">
        <x:v>49.772186888556945</x:v>
      </x:c>
      <x:c r="C163" s="31" t="n">
        <x:v>29.969392007170246</x:v>
      </x:c>
      <x:c r="D163" s="31" t="n">
        <x:v>79.74157889572719</x:v>
      </x:c>
      <x:c r="E163" s="34" t="n">
        <x:v>0</x:v>
      </x:c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>
      <x:c r="A164" s="34" t="n">
        <x:v>152</x:v>
      </x:c>
      <x:c r="B164" s="31" t="n">
        <x:v>49.80601125132169</x:v>
      </x:c>
      <x:c r="C164" s="31" t="n">
        <x:v>29.949961040820927</x:v>
      </x:c>
      <x:c r="D164" s="31" t="n">
        <x:v>79.75597229214262</x:v>
      </x:c>
      <x:c r="E164" s="34" t="n">
        <x:v>0</x:v>
      </x:c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>
      <x:c r="A165" s="34" t="n">
        <x:v>153</x:v>
      </x:c>
      <x:c r="B165" s="31" t="n">
        <x:v>50.158607723434805</x:v>
      </x:c>
      <x:c r="C165" s="31" t="n">
        <x:v>29.98643430098891</x:v>
      </x:c>
      <x:c r="D165" s="31" t="n">
        <x:v>80.14504202442372</x:v>
      </x:c>
      <x:c r="E165" s="34" t="n">
        <x:v>0</x:v>
      </x:c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>
      <x:c r="A166" s="34" t="n">
        <x:v>154</x:v>
      </x:c>
      <x:c r="B166" s="31" t="n">
        <x:v>49.90350541610981</x:v>
      </x:c>
      <x:c r="C166" s="31" t="n">
        <x:v>29.948107348429037</x:v>
      </x:c>
      <x:c r="D166" s="31" t="n">
        <x:v>79.85161276453884</x:v>
      </x:c>
      <x:c r="E166" s="34" t="n">
        <x:v>0</x:v>
      </x:c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>
      <x:c r="A167" s="34" t="n">
        <x:v>155</x:v>
      </x:c>
      <x:c r="B167" s="31" t="n">
        <x:v>49.958902413983466</x:v>
      </x:c>
      <x:c r="C167" s="31" t="n">
        <x:v>29.747053199680522</x:v>
      </x:c>
      <x:c r="D167" s="31" t="n">
        <x:v>79.70595561366399</x:v>
      </x:c>
      <x:c r="E167" s="34" t="n">
        <x:v>0</x:v>
      </x:c>
      <x:c r="F167" s="2"/>
      <x:c r="G167" s="2"/>
      <x:c r="H167" s="2"/>
      <x:c r="I167" s="2"/>
      <x:c r="J167" s="2"/>
      <x:c r="K167" s="2"/>
      <x:c r="L167" s="2"/>
      <x:c r="M167" s="2"/>
      <x:c r="N167" s="2"/>
    </x:row>
    <x:row r="168">
      <x:c r="A168" s="34" t="n">
        <x:v>156</x:v>
      </x:c>
      <x:c r="B168" s="31" t="n">
        <x:v>50.20733170944754</x:v>
      </x:c>
      <x:c r="C168" s="31" t="n">
        <x:v>29.87355395397171</x:v>
      </x:c>
      <x:c r="D168" s="31" t="n">
        <x:v>80.08088566341925</x:v>
      </x:c>
      <x:c r="E168" s="34" t="n">
        <x:v>0</x:v>
      </x:c>
      <x:c r="F168" s="2"/>
      <x:c r="G168" s="2"/>
      <x:c r="H168" s="2"/>
      <x:c r="I168" s="2"/>
      <x:c r="J168" s="2"/>
      <x:c r="K168" s="2"/>
      <x:c r="L168" s="2"/>
      <x:c r="M168" s="2"/>
      <x:c r="N168" s="2"/>
    </x:row>
    <x:row r="169">
      <x:c r="A169" s="34" t="n">
        <x:v>157</x:v>
      </x:c>
      <x:c r="B169" s="31" t="n">
        <x:v>49.813451860237286</x:v>
      </x:c>
      <x:c r="C169" s="31" t="n">
        <x:v>30.042025120183826</x:v>
      </x:c>
      <x:c r="D169" s="31" t="n">
        <x:v>79.85547698042112</x:v>
      </x:c>
      <x:c r="E169" s="34" t="n">
        <x:v>0</x:v>
      </x:c>
      <x:c r="F169" s="2"/>
      <x:c r="G169" s="2"/>
      <x:c r="H169" s="2"/>
      <x:c r="I169" s="2"/>
      <x:c r="J169" s="2"/>
      <x:c r="K169" s="2"/>
      <x:c r="L169" s="2"/>
      <x:c r="M169" s="2"/>
      <x:c r="N169" s="2"/>
    </x:row>
    <x:row r="170">
      <x:c r="A170" s="34" t="n">
        <x:v>158</x:v>
      </x:c>
      <x:c r="B170" s="31" t="n">
        <x:v>50.09848981655005</x:v>
      </x:c>
      <x:c r="C170" s="31" t="n">
        <x:v>30.209485982218755</x:v>
      </x:c>
      <x:c r="D170" s="31" t="n">
        <x:v>80.30797579876881</x:v>
      </x:c>
      <x:c r="E170" s="34" t="n">
        <x:v>0</x:v>
      </x:c>
      <x:c r="F170" s="2"/>
      <x:c r="G170" s="2"/>
      <x:c r="H170" s="2"/>
      <x:c r="I170" s="2"/>
      <x:c r="J170" s="2"/>
      <x:c r="K170" s="2"/>
      <x:c r="L170" s="2"/>
      <x:c r="M170" s="2"/>
      <x:c r="N170" s="2"/>
    </x:row>
    <x:row r="171">
      <x:c r="A171" s="34" t="n">
        <x:v>159</x:v>
      </x:c>
      <x:c r="B171" s="31" t="n">
        <x:v>49.92725978605988</x:v>
      </x:c>
      <x:c r="C171" s="31" t="n">
        <x:v>29.78268096973188</x:v>
      </x:c>
      <x:c r="D171" s="31" t="n">
        <x:v>79.70994075579176</x:v>
      </x:c>
      <x:c r="E171" s="34" t="n">
        <x:v>0</x:v>
      </x:c>
      <x:c r="F171" s="2"/>
      <x:c r="G171" s="2"/>
      <x:c r="H171" s="2"/>
      <x:c r="I171" s="2"/>
      <x:c r="J171" s="2"/>
      <x:c r="K171" s="2"/>
      <x:c r="L171" s="2"/>
      <x:c r="M171" s="2"/>
      <x:c r="N171" s="2"/>
    </x:row>
    <x:row r="172">
      <x:c r="A172" s="34" t="n">
        <x:v>160</x:v>
      </x:c>
      <x:c r="B172" s="31" t="n">
        <x:v>50.04176455802465</x:v>
      </x:c>
      <x:c r="C172" s="31" t="n">
        <x:v>30.14212424978614</x:v>
      </x:c>
      <x:c r="D172" s="31" t="n">
        <x:v>80.18388880781079</x:v>
      </x:c>
      <x:c r="E172" s="34" t="n">
        <x:v>0</x:v>
      </x:c>
      <x:c r="F172" s="2"/>
      <x:c r="G172" s="2"/>
      <x:c r="H172" s="2"/>
      <x:c r="I172" s="2"/>
      <x:c r="J172" s="2"/>
      <x:c r="K172" s="2"/>
      <x:c r="L172" s="2"/>
      <x:c r="M172" s="2"/>
      <x:c r="N172" s="2"/>
    </x:row>
    <x:row r="173">
      <x:c r="A173" s="34" t="n">
        <x:v>161</x:v>
      </x:c>
      <x:c r="B173" s="31" t="n">
        <x:v>50.00555634323732</x:v>
      </x:c>
      <x:c r="C173" s="31" t="n">
        <x:v>30.197667151875795</x:v>
      </x:c>
      <x:c r="D173" s="31" t="n">
        <x:v>80.20322349511312</x:v>
      </x:c>
      <x:c r="E173" s="34" t="n">
        <x:v>0</x:v>
      </x:c>
      <x:c r="F173" s="2"/>
      <x:c r="G173" s="2"/>
      <x:c r="H173" s="2"/>
      <x:c r="I173" s="2"/>
      <x:c r="J173" s="2"/>
      <x:c r="K173" s="2"/>
      <x:c r="L173" s="2"/>
      <x:c r="M173" s="2"/>
      <x:c r="N173" s="2"/>
    </x:row>
    <x:row r="174">
      <x:c r="A174" s="34" t="n">
        <x:v>162</x:v>
      </x:c>
      <x:c r="B174" s="31" t="n">
        <x:v>50.43353550124719</x:v>
      </x:c>
      <x:c r="C174" s="31" t="n">
        <x:v>29.968884069565682</x:v>
      </x:c>
      <x:c r="D174" s="31" t="n">
        <x:v>80.40241957081287</x:v>
      </x:c>
      <x:c r="E174" s="34" t="n">
        <x:v>1</x:v>
      </x:c>
      <x:c r="F174" s="2"/>
      <x:c r="G174" s="2"/>
      <x:c r="H174" s="2"/>
      <x:c r="I174" s="2"/>
      <x:c r="J174" s="2"/>
      <x:c r="K174" s="2"/>
      <x:c r="L174" s="2"/>
      <x:c r="M174" s="2"/>
      <x:c r="N174" s="2"/>
    </x:row>
    <x:row r="175">
      <x:c r="A175" s="34" t="n">
        <x:v>163</x:v>
      </x:c>
      <x:c r="B175" s="31" t="n">
        <x:v>49.993234864904636</x:v>
      </x:c>
      <x:c r="C175" s="31" t="n">
        <x:v>29.923959834175182</x:v>
      </x:c>
      <x:c r="D175" s="31" t="n">
        <x:v>79.91719469907981</x:v>
      </x:c>
      <x:c r="E175" s="34" t="n">
        <x:v>0</x:v>
      </x:c>
      <x:c r="F175" s="2"/>
      <x:c r="G175" s="2"/>
      <x:c r="H175" s="2"/>
      <x:c r="I175" s="2"/>
      <x:c r="J175" s="2"/>
      <x:c r="K175" s="2"/>
      <x:c r="L175" s="2"/>
      <x:c r="M175" s="2"/>
      <x:c r="N175" s="2"/>
    </x:row>
    <x:row r="176">
      <x:c r="A176" s="34" t="n">
        <x:v>164</x:v>
      </x:c>
      <x:c r="B176" s="31" t="n">
        <x:v>50.134244662325095</x:v>
      </x:c>
      <x:c r="C176" s="31" t="n">
        <x:v>29.983169496338814</x:v>
      </x:c>
      <x:c r="D176" s="31" t="n">
        <x:v>80.1174141586639</x:v>
      </x:c>
      <x:c r="E176" s="34" t="n">
        <x:v>0</x:v>
      </x:c>
      <x:c r="F176" s="2"/>
      <x:c r="G176" s="2"/>
      <x:c r="H176" s="2"/>
      <x:c r="I176" s="2"/>
      <x:c r="J176" s="2"/>
      <x:c r="K176" s="2"/>
      <x:c r="L176" s="2"/>
      <x:c r="M176" s="2"/>
      <x:c r="N176" s="2"/>
    </x:row>
    <x:row r="177">
      <x:c r="A177" s="34" t="n">
        <x:v>165</x:v>
      </x:c>
      <x:c r="B177" s="31" t="n">
        <x:v>50.0560369045452</x:v>
      </x:c>
      <x:c r="C177" s="31" t="n">
        <x:v>30.23317818227224</x:v>
      </x:c>
      <x:c r="D177" s="31" t="n">
        <x:v>80.28921508681745</x:v>
      </x:c>
      <x:c r="E177" s="34" t="n">
        <x:v>0</x:v>
      </x:c>
      <x:c r="F177" s="2"/>
      <x:c r="G177" s="2"/>
      <x:c r="H177" s="2"/>
      <x:c r="I177" s="2"/>
      <x:c r="J177" s="2"/>
      <x:c r="K177" s="2"/>
      <x:c r="L177" s="2"/>
      <x:c r="M177" s="2"/>
      <x:c r="N177" s="2"/>
    </x:row>
    <x:row r="178">
      <x:c r="A178" s="34" t="n">
        <x:v>166</x:v>
      </x:c>
      <x:c r="B178" s="31" t="n">
        <x:v>49.91233238294157</x:v>
      </x:c>
      <x:c r="C178" s="31" t="n">
        <x:v>29.9519449532032</x:v>
      </x:c>
      <x:c r="D178" s="31" t="n">
        <x:v>79.86427733614477</x:v>
      </x:c>
      <x:c r="E178" s="34" t="n">
        <x:v>0</x:v>
      </x:c>
      <x:c r="F178" s="2"/>
      <x:c r="G178" s="2"/>
      <x:c r="H178" s="2"/>
      <x:c r="I178" s="2"/>
      <x:c r="J178" s="2"/>
      <x:c r="K178" s="2"/>
      <x:c r="L178" s="2"/>
      <x:c r="M178" s="2"/>
      <x:c r="N178" s="2"/>
    </x:row>
    <x:row r="179">
      <x:c r="A179" s="34" t="n">
        <x:v>167</x:v>
      </x:c>
      <x:c r="B179" s="31" t="n">
        <x:v>50.23521294023741</x:v>
      </x:c>
      <x:c r="C179" s="31" t="n">
        <x:v>30.164169043628497</x:v>
      </x:c>
      <x:c r="D179" s="31" t="n">
        <x:v>80.39938198386591</x:v>
      </x:c>
      <x:c r="E179" s="34" t="n">
        <x:v>0</x:v>
      </x:c>
      <x:c r="F179" s="2"/>
      <x:c r="G179" s="2"/>
      <x:c r="H179" s="2"/>
      <x:c r="I179" s="2"/>
      <x:c r="J179" s="2"/>
      <x:c r="K179" s="2"/>
      <x:c r="L179" s="2"/>
      <x:c r="M179" s="2"/>
      <x:c r="N179" s="2"/>
    </x:row>
    <x:row r="180">
      <x:c r="A180" s="34" t="n">
        <x:v>168</x:v>
      </x:c>
      <x:c r="B180" s="31" t="n">
        <x:v>49.800964608030526</x:v>
      </x:c>
      <x:c r="C180" s="31" t="n">
        <x:v>30.063137411233036</x:v>
      </x:c>
      <x:c r="D180" s="31" t="n">
        <x:v>79.86410201926356</x:v>
      </x:c>
      <x:c r="E180" s="34" t="n">
        <x:v>0</x:v>
      </x:c>
      <x:c r="F180" s="2"/>
      <x:c r="G180" s="2"/>
      <x:c r="H180" s="2"/>
      <x:c r="I180" s="2"/>
      <x:c r="J180" s="2"/>
      <x:c r="K180" s="2"/>
      <x:c r="L180" s="2"/>
      <x:c r="M180" s="2"/>
      <x:c r="N180" s="2"/>
    </x:row>
    <x:row r="181">
      <x:c r="A181" s="34" t="n">
        <x:v>169</x:v>
      </x:c>
      <x:c r="B181" s="31" t="n">
        <x:v>49.75442963765422</x:v>
      </x:c>
      <x:c r="C181" s="31" t="n">
        <x:v>29.902467635460198</x:v>
      </x:c>
      <x:c r="D181" s="31" t="n">
        <x:v>79.65689727311442</x:v>
      </x:c>
      <x:c r="E181" s="34" t="n">
        <x:v>0</x:v>
      </x:c>
      <x:c r="F181" s="2"/>
      <x:c r="G181" s="2"/>
      <x:c r="H181" s="2"/>
      <x:c r="I181" s="2"/>
      <x:c r="J181" s="2"/>
      <x:c r="K181" s="2"/>
      <x:c r="L181" s="2"/>
      <x:c r="M181" s="2"/>
      <x:c r="N181" s="2"/>
    </x:row>
    <x:row r="182">
      <x:c r="A182" s="34" t="n">
        <x:v>170</x:v>
      </x:c>
      <x:c r="B182" s="31" t="n">
        <x:v>49.95037365311067</x:v>
      </x:c>
      <x:c r="C182" s="31" t="n">
        <x:v>30.068611080106347</x:v>
      </x:c>
      <x:c r="D182" s="31" t="n">
        <x:v>80.01898473321701</x:v>
      </x:c>
      <x:c r="E182" s="34" t="n">
        <x:v>0</x:v>
      </x:c>
      <x:c r="F182" s="2"/>
      <x:c r="G182" s="2"/>
      <x:c r="H182" s="2"/>
      <x:c r="I182" s="2"/>
      <x:c r="J182" s="2"/>
      <x:c r="K182" s="2"/>
      <x:c r="L182" s="2"/>
      <x:c r="M182" s="2"/>
      <x:c r="N182" s="2"/>
    </x:row>
    <x:row r="183">
      <x:c r="A183" s="34" t="n">
        <x:v>171</x:v>
      </x:c>
      <x:c r="B183" s="31" t="n">
        <x:v>49.96937502011953</x:v>
      </x:c>
      <x:c r="C183" s="31" t="n">
        <x:v>29.907566488813607</x:v>
      </x:c>
      <x:c r="D183" s="31" t="n">
        <x:v>79.87694150893313</x:v>
      </x:c>
      <x:c r="E183" s="34" t="n">
        <x:v>0</x:v>
      </x:c>
      <x:c r="F183" s="2"/>
      <x:c r="G183" s="2"/>
      <x:c r="H183" s="2"/>
      <x:c r="I183" s="2"/>
      <x:c r="J183" s="2"/>
      <x:c r="K183" s="2"/>
      <x:c r="L183" s="2"/>
      <x:c r="M183" s="2"/>
      <x:c r="N183" s="2"/>
    </x:row>
    <x:row r="184">
      <x:c r="A184" s="34" t="n">
        <x:v>172</x:v>
      </x:c>
      <x:c r="B184" s="31" t="n">
        <x:v>49.993539026643106</x:v>
      </x:c>
      <x:c r="C184" s="31" t="n">
        <x:v>30.189644730091093</x:v>
      </x:c>
      <x:c r="D184" s="31" t="n">
        <x:v>80.1831837567342</x:v>
      </x:c>
      <x:c r="E184" s="34" t="n">
        <x:v>0</x:v>
      </x:c>
      <x:c r="F184" s="2"/>
      <x:c r="G184" s="2"/>
      <x:c r="H184" s="2"/>
      <x:c r="I184" s="2"/>
      <x:c r="J184" s="2"/>
      <x:c r="K184" s="2"/>
      <x:c r="L184" s="2"/>
      <x:c r="M184" s="2"/>
      <x:c r="N184" s="2"/>
    </x:row>
    <x:row r="185">
      <x:c r="A185" s="34" t="n">
        <x:v>173</x:v>
      </x:c>
      <x:c r="B185" s="31" t="n">
        <x:v>49.956462259693936</x:v>
      </x:c>
      <x:c r="C185" s="31" t="n">
        <x:v>29.978951588692144</x:v>
      </x:c>
      <x:c r="D185" s="31" t="n">
        <x:v>79.93541384838608</x:v>
      </x:c>
      <x:c r="E185" s="34" t="n">
        <x:v>0</x:v>
      </x:c>
      <x:c r="F185" s="2"/>
      <x:c r="G185" s="2"/>
      <x:c r="H185" s="2"/>
      <x:c r="I185" s="2"/>
      <x:c r="J185" s="2"/>
      <x:c r="K185" s="2"/>
      <x:c r="L185" s="2"/>
      <x:c r="M185" s="2"/>
      <x:c r="N185" s="2"/>
    </x:row>
    <x:row r="186">
      <x:c r="A186" s="34" t="n">
        <x:v>174</x:v>
      </x:c>
      <x:c r="B186" s="31" t="n">
        <x:v>49.84374823560975</x:v>
      </x:c>
      <x:c r="C186" s="31" t="n">
        <x:v>30.099094358738512</x:v>
      </x:c>
      <x:c r="D186" s="31" t="n">
        <x:v>79.94284259434826</x:v>
      </x:c>
      <x:c r="E186" s="34" t="n">
        <x:v>0</x:v>
      </x:c>
      <x:c r="F186" s="2"/>
      <x:c r="G186" s="2"/>
      <x:c r="H186" s="2"/>
      <x:c r="I186" s="2"/>
      <x:c r="J186" s="2"/>
      <x:c r="K186" s="2"/>
      <x:c r="L186" s="2"/>
      <x:c r="M186" s="2"/>
      <x:c r="N186" s="2"/>
    </x:row>
    <x:row r="187">
      <x:c r="A187" s="34" t="n">
        <x:v>175</x:v>
      </x:c>
      <x:c r="B187" s="31" t="n">
        <x:v>50.0702907233729</x:v>
      </x:c>
      <x:c r="C187" s="31" t="n">
        <x:v>30.277017583278937</x:v>
      </x:c>
      <x:c r="D187" s="31" t="n">
        <x:v>80.34730830665184</x:v>
      </x:c>
      <x:c r="E187" s="34" t="n">
        <x:v>0</x:v>
      </x:c>
      <x:c r="F187" s="2"/>
      <x:c r="G187" s="2"/>
      <x:c r="H187" s="2"/>
      <x:c r="I187" s="2"/>
      <x:c r="J187" s="2"/>
      <x:c r="K187" s="2"/>
      <x:c r="L187" s="2"/>
      <x:c r="M187" s="2"/>
      <x:c r="N187" s="2"/>
    </x:row>
    <x:row r="188">
      <x:c r="A188" s="34" t="n">
        <x:v>176</x:v>
      </x:c>
      <x:c r="B188" s="31" t="n">
        <x:v>50.08894395210986</x:v>
      </x:c>
      <x:c r="C188" s="31" t="n">
        <x:v>29.72293718671426</x:v>
      </x:c>
      <x:c r="D188" s="31" t="n">
        <x:v>79.81188113882412</x:v>
      </x:c>
      <x:c r="E188" s="34" t="n">
        <x:v>0</x:v>
      </x:c>
      <x:c r="F188" s="2"/>
      <x:c r="G188" s="2"/>
      <x:c r="H188" s="2"/>
      <x:c r="I188" s="2"/>
      <x:c r="J188" s="2"/>
      <x:c r="K188" s="2"/>
      <x:c r="L188" s="2"/>
      <x:c r="M188" s="2"/>
      <x:c r="N188" s="2"/>
    </x:row>
    <x:row r="189">
      <x:c r="A189" s="34" t="n">
        <x:v>177</x:v>
      </x:c>
      <x:c r="B189" s="31" t="n">
        <x:v>50.04176090763912</x:v>
      </x:c>
      <x:c r="C189" s="31" t="n">
        <x:v>30.294364670617504</x:v>
      </x:c>
      <x:c r="D189" s="31" t="n">
        <x:v>80.33612557825663</x:v>
      </x:c>
      <x:c r="E189" s="34" t="n">
        <x:v>0</x:v>
      </x:c>
      <x:c r="F189" s="2"/>
      <x:c r="G189" s="2"/>
      <x:c r="H189" s="2"/>
      <x:c r="I189" s="2"/>
      <x:c r="J189" s="2"/>
      <x:c r="K189" s="2"/>
      <x:c r="L189" s="2"/>
      <x:c r="M189" s="2"/>
      <x:c r="N189" s="2"/>
    </x:row>
    <x:row r="190">
      <x:c r="A190" s="34" t="n">
        <x:v>178</x:v>
      </x:c>
      <x:c r="B190" s="31" t="n">
        <x:v>49.95327979258779</x:v>
      </x:c>
      <x:c r="C190" s="31" t="n">
        <x:v>30.137555121676996</x:v>
      </x:c>
      <x:c r="D190" s="31" t="n">
        <x:v>80.09083491426479</x:v>
      </x:c>
      <x:c r="E190" s="34" t="n">
        <x:v>0</x:v>
      </x:c>
      <x:c r="F190" s="2"/>
      <x:c r="G190" s="2"/>
      <x:c r="H190" s="2"/>
      <x:c r="I190" s="2"/>
      <x:c r="J190" s="2"/>
      <x:c r="K190" s="2"/>
      <x:c r="L190" s="2"/>
      <x:c r="M190" s="2"/>
      <x:c r="N190" s="2"/>
    </x:row>
    <x:row r="191">
      <x:c r="A191" s="34" t="n">
        <x:v>179</x:v>
      </x:c>
      <x:c r="B191" s="31" t="n">
        <x:v>49.84254820947846</x:v>
      </x:c>
      <x:c r="C191" s="31" t="n">
        <x:v>29.790382993407547</x:v>
      </x:c>
      <x:c r="D191" s="31" t="n">
        <x:v>79.632931202886</x:v>
      </x:c>
      <x:c r="E191" s="34" t="n">
        <x:v>0</x:v>
      </x:c>
      <x:c r="F191" s="2"/>
      <x:c r="G191" s="2"/>
      <x:c r="H191" s="2"/>
      <x:c r="I191" s="2"/>
      <x:c r="J191" s="2"/>
      <x:c r="K191" s="2"/>
      <x:c r="L191" s="2"/>
      <x:c r="M191" s="2"/>
      <x:c r="N191" s="2"/>
    </x:row>
    <x:row r="192">
      <x:c r="A192" s="34" t="n">
        <x:v>180</x:v>
      </x:c>
      <x:c r="B192" s="31" t="n">
        <x:v>50.16139980409079</x:v>
      </x:c>
      <x:c r="C192" s="31" t="n">
        <x:v>29.92631666860543</x:v>
      </x:c>
      <x:c r="D192" s="31" t="n">
        <x:v>80.08771647269623</x:v>
      </x:c>
      <x:c r="E192" s="34" t="n">
        <x:v>0</x:v>
      </x:c>
      <x:c r="F192" s="2"/>
      <x:c r="G192" s="2"/>
      <x:c r="H192" s="2"/>
      <x:c r="I192" s="2"/>
      <x:c r="J192" s="2"/>
      <x:c r="K192" s="2"/>
      <x:c r="L192" s="2"/>
      <x:c r="M192" s="2"/>
      <x:c r="N192" s="2"/>
    </x:row>
    <x:row r="193">
      <x:c r="A193" s="34" t="n">
        <x:v>181</x:v>
      </x:c>
      <x:c r="B193" s="31" t="n">
        <x:v>49.85590544234398</x:v>
      </x:c>
      <x:c r="C193" s="31" t="n">
        <x:v>30.22782103610225</x:v>
      </x:c>
      <x:c r="D193" s="31" t="n">
        <x:v>80.08372647844624</x:v>
      </x:c>
      <x:c r="E193" s="34" t="n">
        <x:v>0</x:v>
      </x:c>
      <x:c r="F193" s="2"/>
      <x:c r="G193" s="2"/>
      <x:c r="H193" s="2"/>
      <x:c r="I193" s="2"/>
      <x:c r="J193" s="2"/>
      <x:c r="K193" s="2"/>
      <x:c r="L193" s="2"/>
      <x:c r="M193" s="2"/>
      <x:c r="N193" s="2"/>
    </x:row>
    <x:row r="194">
      <x:c r="A194" s="34" t="n">
        <x:v>182</x:v>
      </x:c>
      <x:c r="B194" s="31" t="n">
        <x:v>49.82126564919413</x:v>
      </x:c>
      <x:c r="C194" s="31" t="n">
        <x:v>30.180354756955058</x:v>
      </x:c>
      <x:c r="D194" s="31" t="n">
        <x:v>80.00162040614919</x:v>
      </x:c>
      <x:c r="E194" s="34" t="n">
        <x:v>0</x:v>
      </x:c>
      <x:c r="F194" s="2"/>
      <x:c r="G194" s="2"/>
      <x:c r="H194" s="2"/>
      <x:c r="I194" s="2"/>
      <x:c r="J194" s="2"/>
      <x:c r="K194" s="2"/>
      <x:c r="L194" s="2"/>
      <x:c r="M194" s="2"/>
      <x:c r="N194" s="2"/>
    </x:row>
    <x:row r="195">
      <x:c r="A195" s="34" t="n">
        <x:v>183</x:v>
      </x:c>
      <x:c r="B195" s="31" t="n">
        <x:v>49.79837548196343</x:v>
      </x:c>
      <x:c r="C195" s="31" t="n">
        <x:v>30.01061252444051</x:v>
      </x:c>
      <x:c r="D195" s="31" t="n">
        <x:v>79.80898800640395</x:v>
      </x:c>
      <x:c r="E195" s="34" t="n">
        <x:v>0</x:v>
      </x:c>
      <x:c r="F195" s="2"/>
      <x:c r="G195" s="2"/>
      <x:c r="H195" s="2"/>
      <x:c r="I195" s="2"/>
      <x:c r="J195" s="2"/>
      <x:c r="K195" s="2"/>
      <x:c r="L195" s="2"/>
      <x:c r="M195" s="2"/>
      <x:c r="N195" s="2"/>
    </x:row>
    <x:row r="196">
      <x:c r="A196" s="34" t="n">
        <x:v>184</x:v>
      </x:c>
      <x:c r="B196" s="31" t="n">
        <x:v>49.95967387833474</x:v>
      </x:c>
      <x:c r="C196" s="31" t="n">
        <x:v>29.903988543944433</x:v>
      </x:c>
      <x:c r="D196" s="31" t="n">
        <x:v>79.86366242227918</x:v>
      </x:c>
      <x:c r="E196" s="34" t="n">
        <x:v>0</x:v>
      </x:c>
      <x:c r="F196" s="2"/>
      <x:c r="G196" s="2"/>
      <x:c r="H196" s="2"/>
      <x:c r="I196" s="2"/>
      <x:c r="J196" s="2"/>
      <x:c r="K196" s="2"/>
      <x:c r="L196" s="2"/>
      <x:c r="M196" s="2"/>
      <x:c r="N196" s="2"/>
    </x:row>
    <x:row r="197">
      <x:c r="A197" s="34" t="n">
        <x:v>185</x:v>
      </x:c>
      <x:c r="B197" s="31" t="n">
        <x:v>50.02096279459175</x:v>
      </x:c>
      <x:c r="C197" s="31" t="n">
        <x:v>30.074387525534256</x:v>
      </x:c>
      <x:c r="D197" s="31" t="n">
        <x:v>80.09535032012602</x:v>
      </x:c>
      <x:c r="E197" s="34" t="n">
        <x:v>0</x:v>
      </x:c>
      <x:c r="F197" s="2"/>
      <x:c r="G197" s="2"/>
      <x:c r="H197" s="2"/>
      <x:c r="I197" s="2"/>
      <x:c r="J197" s="2"/>
      <x:c r="K197" s="2"/>
      <x:c r="L197" s="2"/>
      <x:c r="M197" s="2"/>
      <x:c r="N197" s="2"/>
    </x:row>
    <x:row r="198">
      <x:c r="A198" s="34" t="n">
        <x:v>186</x:v>
      </x:c>
      <x:c r="B198" s="31" t="n">
        <x:v>50.004606578762434</x:v>
      </x:c>
      <x:c r="C198" s="31" t="n">
        <x:v>30.2691314431373</x:v>
      </x:c>
      <x:c r="D198" s="31" t="n">
        <x:v>80.27373802189973</x:v>
      </x:c>
      <x:c r="E198" s="34" t="n">
        <x:v>0</x:v>
      </x:c>
      <x:c r="F198" s="2"/>
      <x:c r="G198" s="2"/>
      <x:c r="H198" s="2"/>
      <x:c r="I198" s="2"/>
      <x:c r="J198" s="2"/>
      <x:c r="K198" s="2"/>
      <x:c r="L198" s="2"/>
      <x:c r="M198" s="2"/>
      <x:c r="N198" s="2"/>
    </x:row>
    <x:row r="199">
      <x:c r="A199" s="34" t="n">
        <x:v>187</x:v>
      </x:c>
      <x:c r="B199" s="31" t="n">
        <x:v>49.83809029100545</x:v>
      </x:c>
      <x:c r="C199" s="31" t="n">
        <x:v>29.70079848258756</x:v>
      </x:c>
      <x:c r="D199" s="31" t="n">
        <x:v>79.53888877359302</x:v>
      </x:c>
      <x:c r="E199" s="34" t="n">
        <x:v>0</x:v>
      </x:c>
      <x:c r="F199" s="2"/>
      <x:c r="G199" s="2"/>
      <x:c r="H199" s="2"/>
      <x:c r="I199" s="2"/>
      <x:c r="J199" s="2"/>
      <x:c r="K199" s="2"/>
      <x:c r="L199" s="2"/>
      <x:c r="M199" s="2"/>
      <x:c r="N199" s="2"/>
    </x:row>
    <x:row r="200">
      <x:c r="A200" s="34" t="n">
        <x:v>188</x:v>
      </x:c>
      <x:c r="B200" s="31" t="n">
        <x:v>50.01003178700504</x:v>
      </x:c>
      <x:c r="C200" s="31" t="n">
        <x:v>30.284171267878264</x:v>
      </x:c>
      <x:c r="D200" s="31" t="n">
        <x:v>80.2942030548833</x:v>
      </x:c>
      <x:c r="E200" s="34" t="n">
        <x:v>0</x:v>
      </x:c>
      <x:c r="F200" s="2"/>
      <x:c r="G200" s="2"/>
      <x:c r="H200" s="2"/>
      <x:c r="I200" s="2"/>
      <x:c r="J200" s="2"/>
      <x:c r="K200" s="2"/>
      <x:c r="L200" s="2"/>
      <x:c r="M200" s="2"/>
      <x:c r="N200" s="2"/>
    </x:row>
    <x:row r="201">
      <x:c r="A201" s="34" t="n">
        <x:v>189</x:v>
      </x:c>
      <x:c r="B201" s="31" t="n">
        <x:v>50.17478806728915</x:v>
      </x:c>
      <x:c r="C201" s="31" t="n">
        <x:v>29.95343649163842</x:v>
      </x:c>
      <x:c r="D201" s="31" t="n">
        <x:v>80.12822455892757</x:v>
      </x:c>
      <x:c r="E201" s="34" t="n">
        <x:v>0</x:v>
      </x:c>
      <x:c r="F201" s="2"/>
      <x:c r="G201" s="2"/>
      <x:c r="H201" s="2"/>
      <x:c r="I201" s="2"/>
      <x:c r="J201" s="2"/>
      <x:c r="K201" s="2"/>
      <x:c r="L201" s="2"/>
      <x:c r="M201" s="2"/>
      <x:c r="N201" s="2"/>
    </x:row>
    <x:row r="202">
      <x:c r="A202" s="34" t="n">
        <x:v>190</x:v>
      </x:c>
      <x:c r="B202" s="31" t="n">
        <x:v>49.96802602710291</x:v>
      </x:c>
      <x:c r="C202" s="31" t="n">
        <x:v>30.064373196009544</x:v>
      </x:c>
      <x:c r="D202" s="31" t="n">
        <x:v>80.03239922311245</x:v>
      </x:c>
      <x:c r="E202" s="34" t="n">
        <x:v>0</x:v>
      </x:c>
      <x:c r="F202" s="2"/>
      <x:c r="G202" s="2"/>
      <x:c r="H202" s="2"/>
      <x:c r="I202" s="2"/>
      <x:c r="J202" s="2"/>
      <x:c r="K202" s="2"/>
      <x:c r="L202" s="2"/>
      <x:c r="M202" s="2"/>
      <x:c r="N202" s="2"/>
    </x:row>
    <x:row r="203">
      <x:c r="A203" s="34" t="n">
        <x:v>191</x:v>
      </x:c>
      <x:c r="B203" s="31" t="n">
        <x:v>49.974597052913786</x:v>
      </x:c>
      <x:c r="C203" s="31" t="n">
        <x:v>30.288364502694456</x:v>
      </x:c>
      <x:c r="D203" s="31" t="n">
        <x:v>80.26296155560824</x:v>
      </x:c>
      <x:c r="E203" s="34" t="n">
        <x:v>0</x:v>
      </x:c>
      <x:c r="F203" s="2"/>
      <x:c r="G203" s="2"/>
      <x:c r="H203" s="2"/>
      <x:c r="I203" s="2"/>
      <x:c r="J203" s="2"/>
      <x:c r="K203" s="2"/>
      <x:c r="L203" s="2"/>
      <x:c r="M203" s="2"/>
      <x:c r="N203" s="2"/>
    </x:row>
    <x:row r="204">
      <x:c r="A204" s="34" t="n">
        <x:v>192</x:v>
      </x:c>
      <x:c r="B204" s="31" t="n">
        <x:v>49.73494260785503</x:v>
      </x:c>
      <x:c r="C204" s="31" t="n">
        <x:v>29.978904282907024</x:v>
      </x:c>
      <x:c r="D204" s="31" t="n">
        <x:v>79.71384689076206</x:v>
      </x:c>
      <x:c r="E204" s="34" t="n">
        <x:v>0</x:v>
      </x:c>
      <x:c r="F204" s="2"/>
      <x:c r="G204" s="2"/>
      <x:c r="H204" s="2"/>
      <x:c r="I204" s="2"/>
      <x:c r="J204" s="2"/>
      <x:c r="K204" s="2"/>
      <x:c r="L204" s="2"/>
      <x:c r="M204" s="2"/>
      <x:c r="N204" s="2"/>
    </x:row>
    <x:row r="205">
      <x:c r="A205" s="34" t="n">
        <x:v>193</x:v>
      </x:c>
      <x:c r="B205" s="31" t="n">
        <x:v>50.0820818786906</x:v>
      </x:c>
      <x:c r="C205" s="31" t="n">
        <x:v>30.1623215675354</x:v>
      </x:c>
      <x:c r="D205" s="31" t="n">
        <x:v>80.244403446226</x:v>
      </x:c>
      <x:c r="E205" s="34" t="n">
        <x:v>0</x:v>
      </x:c>
      <x:c r="F205" s="2"/>
      <x:c r="G205" s="2"/>
      <x:c r="H205" s="2"/>
      <x:c r="I205" s="2"/>
      <x:c r="J205" s="2"/>
      <x:c r="K205" s="2"/>
      <x:c r="L205" s="2"/>
      <x:c r="M205" s="2"/>
      <x:c r="N205" s="2"/>
    </x:row>
    <x:row r="206">
      <x:c r="A206" s="34" t="n">
        <x:v>194</x:v>
      </x:c>
      <x:c r="B206" s="31" t="n">
        <x:v>49.846277346976194</x:v>
      </x:c>
      <x:c r="C206" s="31" t="n">
        <x:v>29.98742189090699</x:v>
      </x:c>
      <x:c r="D206" s="31" t="n">
        <x:v>79.83369923788318</x:v>
      </x:c>
      <x:c r="E206" s="34" t="n">
        <x:v>0</x:v>
      </x:c>
      <x:c r="F206" s="2"/>
      <x:c r="G206" s="2"/>
      <x:c r="H206" s="2"/>
      <x:c r="I206" s="2"/>
      <x:c r="J206" s="2"/>
      <x:c r="K206" s="2"/>
      <x:c r="L206" s="2"/>
      <x:c r="M206" s="2"/>
      <x:c r="N206" s="2"/>
    </x:row>
    <x:row r="207">
      <x:c r="A207" s="34" t="n">
        <x:v>195</x:v>
      </x:c>
      <x:c r="B207" s="31" t="n">
        <x:v>49.909108341315786</x:v>
      </x:c>
      <x:c r="C207" s="31" t="n">
        <x:v>30.147635721461846</x:v>
      </x:c>
      <x:c r="D207" s="31" t="n">
        <x:v>80.05674406277763</x:v>
      </x:c>
      <x:c r="E207" s="34" t="n">
        <x:v>0</x:v>
      </x:c>
      <x:c r="F207" s="2"/>
      <x:c r="G207" s="2"/>
      <x:c r="H207" s="2"/>
      <x:c r="I207" s="2"/>
      <x:c r="J207" s="2"/>
      <x:c r="K207" s="2"/>
      <x:c r="L207" s="2"/>
      <x:c r="M207" s="2"/>
      <x:c r="N207" s="2"/>
    </x:row>
    <x:row r="208">
      <x:c r="A208" s="34" t="n">
        <x:v>196</x:v>
      </x:c>
      <x:c r="B208" s="31" t="n">
        <x:v>50.04810800828819</x:v>
      </x:c>
      <x:c r="C208" s="31" t="n">
        <x:v>29.73747382638976</x:v>
      </x:c>
      <x:c r="D208" s="31" t="n">
        <x:v>79.78558183467794</x:v>
      </x:c>
      <x:c r="E208" s="34" t="n">
        <x:v>0</x:v>
      </x:c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>
      <x:c r="A209" s="34" t="n">
        <x:v>197</x:v>
      </x:c>
      <x:c r="B209" s="31" t="n">
        <x:v>49.92958149157376</x:v>
      </x:c>
      <x:c r="C209" s="31" t="n">
        <x:v>29.81555816559121</x:v>
      </x:c>
      <x:c r="D209" s="31" t="n">
        <x:v>79.74513965716497</x:v>
      </x:c>
      <x:c r="E209" s="34" t="n">
        <x:v>0</x:v>
      </x:c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>
      <x:c r="A210" s="34" t="n">
        <x:v>198</x:v>
      </x:c>
      <x:c r="B210" s="31" t="n">
        <x:v>49.83525054615621</x:v>
      </x:c>
      <x:c r="C210" s="31" t="n">
        <x:v>30.227496391301973</x:v>
      </x:c>
      <x:c r="D210" s="31" t="n">
        <x:v>80.06274693745819</x:v>
      </x:c>
      <x:c r="E210" s="34" t="n">
        <x:v>0</x:v>
      </x:c>
      <x:c r="F210" s="2"/>
      <x:c r="G210" s="2"/>
      <x:c r="H210" s="2"/>
      <x:c r="I210" s="2"/>
      <x:c r="J210" s="2"/>
      <x:c r="K210" s="2"/>
      <x:c r="L210" s="2"/>
      <x:c r="M210" s="2"/>
      <x:c r="N210" s="2"/>
    </x:row>
    <x:row r="211">
      <x:c r="A211" s="34" t="n">
        <x:v>199</x:v>
      </x:c>
      <x:c r="B211" s="31" t="n">
        <x:v>50.06744554565781</x:v>
      </x:c>
      <x:c r="C211" s="31" t="n">
        <x:v>30.295160644920543</x:v>
      </x:c>
      <x:c r="D211" s="31" t="n">
        <x:v>80.36260619057836</x:v>
      </x:c>
      <x:c r="E211" s="34" t="n">
        <x:v>0</x:v>
      </x:c>
      <x:c r="F211" s="2"/>
      <x:c r="G211" s="2"/>
      <x:c r="H211" s="2"/>
      <x:c r="I211" s="2"/>
      <x:c r="J211" s="2"/>
      <x:c r="K211" s="2"/>
      <x:c r="L211" s="2"/>
      <x:c r="M211" s="2"/>
      <x:c r="N211" s="2"/>
    </x:row>
    <x:row r="212">
      <x:c r="A212" s="34" t="n">
        <x:v>200</x:v>
      </x:c>
      <x:c r="B212" s="31" t="n">
        <x:v>50.03483221598352</x:v>
      </x:c>
      <x:c r="C212" s="31" t="n">
        <x:v>29.7071626723744</x:v>
      </x:c>
      <x:c r="D212" s="31" t="n">
        <x:v>79.74199488835792</x:v>
      </x:c>
      <x:c r="E212" s="34" t="n">
        <x:v>0</x:v>
      </x:c>
      <x:c r="F212" s="2"/>
      <x:c r="G212" s="2"/>
      <x:c r="H212" s="2"/>
      <x:c r="I212" s="2"/>
      <x:c r="J212" s="2"/>
      <x:c r="K212" s="2"/>
      <x:c r="L212" s="2"/>
      <x:c r="M212" s="2"/>
      <x:c r="N212" s="2"/>
    </x:row>
    <x:row r="213">
      <x:c r="A213" s="34" t="n">
        <x:v>201</x:v>
      </x:c>
      <x:c r="B213" s="31" t="n">
        <x:v>50.218719864521205</x:v>
      </x:c>
      <x:c r="C213" s="31" t="n">
        <x:v>30.157899334514514</x:v>
      </x:c>
      <x:c r="D213" s="31" t="n">
        <x:v>80.37661919903572</x:v>
      </x:c>
      <x:c r="E213" s="34" t="n">
        <x:v>0</x:v>
      </x:c>
      <x:c r="F213" s="2"/>
      <x:c r="G213" s="2"/>
      <x:c r="H213" s="2"/>
      <x:c r="I213" s="2"/>
      <x:c r="J213" s="2"/>
      <x:c r="K213" s="2"/>
      <x:c r="L213" s="2"/>
      <x:c r="M213" s="2"/>
      <x:c r="N213" s="2"/>
    </x:row>
    <x:row r="214">
      <x:c r="A214" s="34" t="n">
        <x:v>202</x:v>
      </x:c>
      <x:c r="B214" s="31" t="n">
        <x:v>49.94827236981457</x:v>
      </x:c>
      <x:c r="C214" s="31" t="n">
        <x:v>30.20790559030138</x:v>
      </x:c>
      <x:c r="D214" s="31" t="n">
        <x:v>80.15617796011594</x:v>
      </x:c>
      <x:c r="E214" s="34" t="n">
        <x:v>0</x:v>
      </x:c>
      <x:c r="F214" s="2"/>
      <x:c r="G214" s="2"/>
      <x:c r="H214" s="2"/>
      <x:c r="I214" s="2"/>
      <x:c r="J214" s="2"/>
      <x:c r="K214" s="2"/>
      <x:c r="L214" s="2"/>
      <x:c r="M214" s="2"/>
      <x:c r="N214" s="2"/>
    </x:row>
    <x:row r="215">
      <x:c r="A215" s="34" t="n">
        <x:v>203</x:v>
      </x:c>
      <x:c r="B215" s="31" t="n">
        <x:v>49.85493368148276</x:v>
      </x:c>
      <x:c r="C215" s="31" t="n">
        <x:v>29.707976724766194</x:v>
      </x:c>
      <x:c r="D215" s="31" t="n">
        <x:v>79.56291040624896</x:v>
      </x:c>
      <x:c r="E215" s="34" t="n">
        <x:v>0</x:v>
      </x:c>
      <x:c r="F215" s="2"/>
      <x:c r="G215" s="2"/>
      <x:c r="H215" s="2"/>
      <x:c r="I215" s="2"/>
      <x:c r="J215" s="2"/>
      <x:c r="K215" s="2"/>
      <x:c r="L215" s="2"/>
      <x:c r="M215" s="2"/>
      <x:c r="N215" s="2"/>
    </x:row>
    <x:row r="216">
      <x:c r="A216" s="34" t="n">
        <x:v>204</x:v>
      </x:c>
      <x:c r="B216" s="31" t="n">
        <x:v>50.062182683016566</x:v>
      </x:c>
      <x:c r="C216" s="31" t="n">
        <x:v>30.1001495285891</x:v>
      </x:c>
      <x:c r="D216" s="31" t="n">
        <x:v>80.16233221160567</x:v>
      </x:c>
      <x:c r="E216" s="34" t="n">
        <x:v>0</x:v>
      </x:c>
      <x:c r="F216" s="2"/>
      <x:c r="G216" s="2"/>
      <x:c r="H216" s="2"/>
      <x:c r="I216" s="2"/>
      <x:c r="J216" s="2"/>
      <x:c r="K216" s="2"/>
      <x:c r="L216" s="2"/>
      <x:c r="M216" s="2"/>
      <x:c r="N216" s="2"/>
    </x:row>
    <x:row r="217">
      <x:c r="A217" s="34" t="n">
        <x:v>205</x:v>
      </x:c>
      <x:c r="B217" s="31" t="n">
        <x:v>50.210816400241086</x:v>
      </x:c>
      <x:c r="C217" s="31" t="n">
        <x:v>29.950862013548612</x:v>
      </x:c>
      <x:c r="D217" s="31" t="n">
        <x:v>80.1616784137897</x:v>
      </x:c>
      <x:c r="E217" s="34" t="n">
        <x:v>0</x:v>
      </x:c>
      <x:c r="F217" s="2"/>
      <x:c r="G217" s="2"/>
      <x:c r="H217" s="2"/>
      <x:c r="I217" s="2"/>
      <x:c r="J217" s="2"/>
      <x:c r="K217" s="2"/>
      <x:c r="L217" s="2"/>
      <x:c r="M217" s="2"/>
      <x:c r="N217" s="2"/>
    </x:row>
    <x:row r="218">
      <x:c r="A218" s="34" t="n">
        <x:v>206</x:v>
      </x:c>
      <x:c r="B218" s="31" t="n">
        <x:v>50.030066762009724</x:v>
      </x:c>
      <x:c r="C218" s="31" t="n">
        <x:v>29.865588770527392</x:v>
      </x:c>
      <x:c r="D218" s="31" t="n">
        <x:v>79.89565553253712</x:v>
      </x:c>
      <x:c r="E218" s="34" t="n">
        <x:v>0</x:v>
      </x:c>
      <x:c r="F218" s="2"/>
      <x:c r="G218" s="2"/>
      <x:c r="H218" s="2"/>
      <x:c r="I218" s="2"/>
      <x:c r="J218" s="2"/>
      <x:c r="K218" s="2"/>
      <x:c r="L218" s="2"/>
      <x:c r="M218" s="2"/>
      <x:c r="N218" s="2"/>
    </x:row>
    <x:row r="219">
      <x:c r="A219" s="34" t="n">
        <x:v>207</x:v>
      </x:c>
      <x:c r="B219" s="31" t="n">
        <x:v>50.054670211862366</x:v>
      </x:c>
      <x:c r="C219" s="31" t="n">
        <x:v>29.9775255901739</x:v>
      </x:c>
      <x:c r="D219" s="31" t="n">
        <x:v>80.03219580203627</x:v>
      </x:c>
      <x:c r="E219" s="34" t="n">
        <x:v>0</x:v>
      </x:c>
      <x:c r="F219" s="2"/>
      <x:c r="G219" s="2"/>
      <x:c r="H219" s="2"/>
      <x:c r="I219" s="2"/>
      <x:c r="J219" s="2"/>
      <x:c r="K219" s="2"/>
      <x:c r="L219" s="2"/>
      <x:c r="M219" s="2"/>
      <x:c r="N219" s="2"/>
    </x:row>
    <x:row r="220">
      <x:c r="A220" s="34" t="n">
        <x:v>208</x:v>
      </x:c>
      <x:c r="B220" s="31" t="n">
        <x:v>50.04725567114935</x:v>
      </x:c>
      <x:c r="C220" s="31" t="n">
        <x:v>29.806853235466406</x:v>
      </x:c>
      <x:c r="D220" s="31" t="n">
        <x:v>79.85410890661575</x:v>
      </x:c>
      <x:c r="E220" s="34" t="n">
        <x:v>0</x:v>
      </x:c>
      <x:c r="F220" s="2"/>
      <x:c r="G220" s="2"/>
      <x:c r="H220" s="2"/>
      <x:c r="I220" s="2"/>
      <x:c r="J220" s="2"/>
      <x:c r="K220" s="2"/>
      <x:c r="L220" s="2"/>
      <x:c r="M220" s="2"/>
      <x:c r="N220" s="2"/>
    </x:row>
    <x:row r="221">
      <x:c r="A221" s="34" t="n">
        <x:v>209</x:v>
      </x:c>
      <x:c r="B221" s="31" t="n">
        <x:v>49.83016160521324</x:v>
      </x:c>
      <x:c r="C221" s="31" t="n">
        <x:v>30.001138679869474</x:v>
      </x:c>
      <x:c r="D221" s="31" t="n">
        <x:v>79.83130028508272</x:v>
      </x:c>
      <x:c r="E221" s="34" t="n">
        <x:v>0</x:v>
      </x:c>
      <x:c r="F221" s="2"/>
      <x:c r="G221" s="2"/>
      <x:c r="H221" s="2"/>
      <x:c r="I221" s="2"/>
      <x:c r="J221" s="2"/>
      <x:c r="K221" s="2"/>
      <x:c r="L221" s="2"/>
      <x:c r="M221" s="2"/>
      <x:c r="N221" s="2"/>
    </x:row>
    <x:row r="222">
      <x:c r="A222" s="34" t="n">
        <x:v>210</x:v>
      </x:c>
      <x:c r="B222" s="31" t="n">
        <x:v>50.00380082827611</x:v>
      </x:c>
      <x:c r="C222" s="31" t="n">
        <x:v>29.881132181826978</x:v>
      </x:c>
      <x:c r="D222" s="31" t="n">
        <x:v>79.88493301010308</x:v>
      </x:c>
      <x:c r="E222" s="34" t="n">
        <x:v>0</x:v>
      </x:c>
      <x:c r="F222" s="2"/>
      <x:c r="G222" s="2"/>
      <x:c r="H222" s="2"/>
      <x:c r="I222" s="2"/>
      <x:c r="J222" s="2"/>
      <x:c r="K222" s="2"/>
      <x:c r="L222" s="2"/>
      <x:c r="M222" s="2"/>
      <x:c r="N222" s="2"/>
    </x:row>
    <x:row r="223">
      <x:c r="A223" s="34" t="n">
        <x:v>211</x:v>
      </x:c>
      <x:c r="B223" s="31" t="n">
        <x:v>49.956921533159495</x:v>
      </x:c>
      <x:c r="C223" s="31" t="n">
        <x:v>30.117828295519576</x:v>
      </x:c>
      <x:c r="D223" s="31" t="n">
        <x:v>80.07474982867907</x:v>
      </x:c>
      <x:c r="E223" s="34" t="n">
        <x:v>0</x:v>
      </x:c>
      <x:c r="F223" s="2"/>
      <x:c r="G223" s="2"/>
      <x:c r="H223" s="2"/>
      <x:c r="I223" s="2"/>
      <x:c r="J223" s="2"/>
      <x:c r="K223" s="2"/>
      <x:c r="L223" s="2"/>
      <x:c r="M223" s="2"/>
      <x:c r="N223" s="2"/>
    </x:row>
    <x:row r="224">
      <x:c r="A224" s="34" t="n">
        <x:v>212</x:v>
      </x:c>
      <x:c r="B224" s="31" t="n">
        <x:v>49.855716567156605</x:v>
      </x:c>
      <x:c r="C224" s="31" t="n">
        <x:v>30.05845234282315</x:v>
      </x:c>
      <x:c r="D224" s="31" t="n">
        <x:v>79.91416890997975</x:v>
      </x:c>
      <x:c r="E224" s="34" t="n">
        <x:v>0</x:v>
      </x:c>
      <x:c r="F224" s="2"/>
      <x:c r="G224" s="2"/>
      <x:c r="H224" s="2"/>
      <x:c r="I224" s="2"/>
      <x:c r="J224" s="2"/>
      <x:c r="K224" s="2"/>
      <x:c r="L224" s="2"/>
      <x:c r="M224" s="2"/>
      <x:c r="N224" s="2"/>
    </x:row>
    <x:row r="225">
      <x:c r="A225" s="34" t="n">
        <x:v>213</x:v>
      </x:c>
      <x:c r="B225" s="31" t="n">
        <x:v>49.91700254877579</x:v>
      </x:c>
      <x:c r="C225" s="31" t="n">
        <x:v>30.188786683045326</x:v>
      </x:c>
      <x:c r="D225" s="31" t="n">
        <x:v>80.10578923182112</x:v>
      </x:c>
      <x:c r="E225" s="34" t="n">
        <x:v>0</x:v>
      </x:c>
      <x:c r="F225" s="2"/>
      <x:c r="G225" s="2"/>
      <x:c r="H225" s="2"/>
      <x:c r="I225" s="2"/>
      <x:c r="J225" s="2"/>
      <x:c r="K225" s="2"/>
      <x:c r="L225" s="2"/>
      <x:c r="M225" s="2"/>
      <x:c r="N225" s="2"/>
    </x:row>
    <x:row r="226">
      <x:c r="A226" s="34" t="n">
        <x:v>214</x:v>
      </x:c>
      <x:c r="B226" s="31" t="n">
        <x:v>49.96534583272734</x:v>
      </x:c>
      <x:c r="C226" s="31" t="n">
        <x:v>30.06441421508789</x:v>
      </x:c>
      <x:c r="D226" s="31" t="n">
        <x:v>80.02976004781523</x:v>
      </x:c>
      <x:c r="E226" s="34" t="n">
        <x:v>0</x:v>
      </x:c>
      <x:c r="F226" s="2"/>
      <x:c r="G226" s="2"/>
      <x:c r="H226" s="2"/>
      <x:c r="I226" s="2"/>
      <x:c r="J226" s="2"/>
      <x:c r="K226" s="2"/>
      <x:c r="L226" s="2"/>
      <x:c r="M226" s="2"/>
      <x:c r="N226" s="2"/>
    </x:row>
    <x:row r="227">
      <x:c r="A227" s="34" t="n">
        <x:v>215</x:v>
      </x:c>
      <x:c r="B227" s="31" t="n">
        <x:v>50.08877813050323</x:v>
      </x:c>
      <x:c r="C227" s="31" t="n">
        <x:v>30.105218094214795</x:v>
      </x:c>
      <x:c r="D227" s="31" t="n">
        <x:v>80.19399622471802</x:v>
      </x:c>
      <x:c r="E227" s="34" t="n">
        <x:v>0</x:v>
      </x:c>
      <x:c r="F227" s="2"/>
      <x:c r="G227" s="2"/>
      <x:c r="H227" s="2"/>
      <x:c r="I227" s="2"/>
      <x:c r="J227" s="2"/>
      <x:c r="K227" s="2"/>
      <x:c r="L227" s="2"/>
      <x:c r="M227" s="2"/>
      <x:c r="N227" s="2"/>
    </x:row>
    <x:row r="228">
      <x:c r="A228" s="34" t="n">
        <x:v>216</x:v>
      </x:c>
      <x:c r="B228" s="31" t="n">
        <x:v>49.98070478885949</x:v>
      </x:c>
      <x:c r="C228" s="31" t="n">
        <x:v>30.09885749942623</x:v>
      </x:c>
      <x:c r="D228" s="31" t="n">
        <x:v>80.07956228828573</x:v>
      </x:c>
      <x:c r="E228" s="34" t="n">
        <x:v>0</x:v>
      </x:c>
      <x:c r="F228" s="2"/>
      <x:c r="G228" s="2"/>
      <x:c r="H228" s="2"/>
      <x:c r="I228" s="2"/>
      <x:c r="J228" s="2"/>
      <x:c r="K228" s="2"/>
      <x:c r="L228" s="2"/>
      <x:c r="M228" s="2"/>
      <x:c r="N228" s="2"/>
    </x:row>
    <x:row r="229">
      <x:c r="A229" s="34" t="n">
        <x:v>217</x:v>
      </x:c>
      <x:c r="B229" s="31" t="n">
        <x:v>50.33055970102762</x:v>
      </x:c>
      <x:c r="C229" s="31" t="n">
        <x:v>29.861304047098383</x:v>
      </x:c>
      <x:c r="D229" s="31" t="n">
        <x:v>80.191863748126</x:v>
      </x:c>
      <x:c r="E229" s="34" t="n">
        <x:v>0</x:v>
      </x:c>
      <x:c r="F229" s="2"/>
      <x:c r="G229" s="2"/>
      <x:c r="H229" s="2"/>
      <x:c r="I229" s="2"/>
      <x:c r="J229" s="2"/>
      <x:c r="K229" s="2"/>
      <x:c r="L229" s="2"/>
      <x:c r="M229" s="2"/>
      <x:c r="N229" s="2"/>
    </x:row>
    <x:row r="230">
      <x:c r="A230" s="34" t="n">
        <x:v>218</x:v>
      </x:c>
      <x:c r="B230" s="31" t="n">
        <x:v>50.049798816066016</x:v>
      </x:c>
      <x:c r="C230" s="31" t="n">
        <x:v>30.253937257267534</x:v>
      </x:c>
      <x:c r="D230" s="31" t="n">
        <x:v>80.30373607333355</x:v>
      </x:c>
      <x:c r="E230" s="34" t="n">
        <x:v>0</x:v>
      </x:c>
      <x:c r="F230" s="2"/>
      <x:c r="G230" s="2"/>
      <x:c r="H230" s="2"/>
      <x:c r="I230" s="2"/>
      <x:c r="J230" s="2"/>
      <x:c r="K230" s="2"/>
      <x:c r="L230" s="2"/>
      <x:c r="M230" s="2"/>
      <x:c r="N230" s="2"/>
    </x:row>
    <x:row r="231">
      <x:c r="A231" s="34" t="n">
        <x:v>219</x:v>
      </x:c>
      <x:c r="B231" s="31" t="n">
        <x:v>49.93289471201576</x:v>
      </x:c>
      <x:c r="C231" s="31" t="n">
        <x:v>30.236928535765035</x:v>
      </x:c>
      <x:c r="D231" s="31" t="n">
        <x:v>80.1698232477808</x:v>
      </x:c>
      <x:c r="E231" s="34" t="n">
        <x:v>0</x:v>
      </x:c>
      <x:c r="F231" s="2"/>
      <x:c r="G231" s="2"/>
      <x:c r="H231" s="2"/>
      <x:c r="I231" s="2"/>
      <x:c r="J231" s="2"/>
      <x:c r="K231" s="2"/>
      <x:c r="L231" s="2"/>
      <x:c r="M231" s="2"/>
      <x:c r="N231" s="2"/>
    </x:row>
    <x:row r="232">
      <x:c r="A232" s="34" t="n">
        <x:v>220</x:v>
      </x:c>
      <x:c r="B232" s="31" t="n">
        <x:v>49.962759296961735</x:v>
      </x:c>
      <x:c r="C232" s="31" t="n">
        <x:v>29.915361446281896</x:v>
      </x:c>
      <x:c r="D232" s="31" t="n">
        <x:v>79.87812074324363</x:v>
      </x:c>
      <x:c r="E232" s="34" t="n">
        <x:v>0</x:v>
      </x:c>
      <x:c r="F232" s="2"/>
      <x:c r="G232" s="2"/>
      <x:c r="H232" s="2"/>
      <x:c r="I232" s="2"/>
      <x:c r="J232" s="2"/>
      <x:c r="K232" s="2"/>
      <x:c r="L232" s="2"/>
      <x:c r="M232" s="2"/>
      <x:c r="N232" s="2"/>
    </x:row>
    <x:row r="233">
      <x:c r="A233" s="34" t="n">
        <x:v>221</x:v>
      </x:c>
      <x:c r="B233" s="31" t="n">
        <x:v>49.94539989236472</x:v>
      </x:c>
      <x:c r="C233" s="31" t="n">
        <x:v>29.8401973455213</x:v>
      </x:c>
      <x:c r="D233" s="31" t="n">
        <x:v>79.78559723788602</x:v>
      </x:c>
      <x:c r="E233" s="34" t="n">
        <x:v>0</x:v>
      </x:c>
      <x:c r="F233" s="2"/>
      <x:c r="G233" s="2"/>
      <x:c r="H233" s="2"/>
      <x:c r="I233" s="2"/>
      <x:c r="J233" s="2"/>
      <x:c r="K233" s="2"/>
      <x:c r="L233" s="2"/>
      <x:c r="M233" s="2"/>
      <x:c r="N233" s="2"/>
    </x:row>
    <x:row r="234">
      <x:c r="A234" s="34" t="n">
        <x:v>222</x:v>
      </x:c>
      <x:c r="B234" s="31" t="n">
        <x:v>50.4687501427932</x:v>
      </x:c>
      <x:c r="C234" s="31" t="n">
        <x:v>29.880685450974852</x:v>
      </x:c>
      <x:c r="D234" s="31" t="n">
        <x:v>80.34943559376805</x:v>
      </x:c>
      <x:c r="E234" s="34" t="n">
        <x:v>0</x:v>
      </x:c>
      <x:c r="F234" s="2"/>
      <x:c r="G234" s="2"/>
      <x:c r="H234" s="2"/>
      <x:c r="I234" s="2"/>
      <x:c r="J234" s="2"/>
      <x:c r="K234" s="2"/>
      <x:c r="L234" s="2"/>
      <x:c r="M234" s="2"/>
      <x:c r="N234" s="2"/>
    </x:row>
    <x:row r="235">
      <x:c r="A235" s="34" t="n">
        <x:v>223</x:v>
      </x:c>
      <x:c r="B235" s="31" t="n">
        <x:v>49.99954309075964</x:v>
      </x:c>
      <x:c r="C235" s="31" t="n">
        <x:v>29.81568799833767</x:v>
      </x:c>
      <x:c r="D235" s="31" t="n">
        <x:v>79.81523108909731</x:v>
      </x:c>
      <x:c r="E235" s="34" t="n">
        <x:v>0</x:v>
      </x:c>
      <x:c r="F235" s="2"/>
      <x:c r="G235" s="2"/>
      <x:c r="H235" s="2"/>
      <x:c r="I235" s="2"/>
      <x:c r="J235" s="2"/>
      <x:c r="K235" s="2"/>
      <x:c r="L235" s="2"/>
      <x:c r="M235" s="2"/>
      <x:c r="N235" s="2"/>
    </x:row>
    <x:row r="236">
      <x:c r="A236" s="34" t="n">
        <x:v>224</x:v>
      </x:c>
      <x:c r="B236" s="31" t="n">
        <x:v>50.066014747024674</x:v>
      </x:c>
      <x:c r="C236" s="31" t="n">
        <x:v>29.718014621548352</x:v>
      </x:c>
      <x:c r="D236" s="31" t="n">
        <x:v>79.78402936857303</x:v>
      </x:c>
      <x:c r="E236" s="34" t="n">
        <x:v>0</x:v>
      </x:c>
      <x:c r="F236" s="2"/>
      <x:c r="G236" s="2"/>
      <x:c r="H236" s="2"/>
      <x:c r="I236" s="2"/>
      <x:c r="J236" s="2"/>
      <x:c r="K236" s="2"/>
      <x:c r="L236" s="2"/>
      <x:c r="M236" s="2"/>
      <x:c r="N236" s="2"/>
    </x:row>
    <x:row r="237">
      <x:c r="A237" s="34" t="n">
        <x:v>225</x:v>
      </x:c>
      <x:c r="B237" s="31" t="n">
        <x:v>49.75146707460265</x:v>
      </x:c>
      <x:c r="C237" s="31" t="n">
        <x:v>29.752527061058206</x:v>
      </x:c>
      <x:c r="D237" s="31" t="n">
        <x:v>79.50399413566086</x:v>
      </x:c>
      <x:c r="E237" s="34" t="n">
        <x:v>0</x:v>
      </x:c>
      <x:c r="F237" s="2"/>
      <x:c r="G237" s="2"/>
      <x:c r="H237" s="2"/>
      <x:c r="I237" s="2"/>
      <x:c r="J237" s="2"/>
      <x:c r="K237" s="2"/>
      <x:c r="L237" s="2"/>
      <x:c r="M237" s="2"/>
      <x:c r="N237" s="2"/>
    </x:row>
    <x:row r="238">
      <x:c r="A238" s="34" t="n">
        <x:v>226</x:v>
      </x:c>
      <x:c r="B238" s="31" t="n">
        <x:v>50.18601815669377</x:v>
      </x:c>
      <x:c r="C238" s="31" t="n">
        <x:v>29.754714899975806</x:v>
      </x:c>
      <x:c r="D238" s="31" t="n">
        <x:v>79.94073305666957</x:v>
      </x:c>
      <x:c r="E238" s="34" t="n">
        <x:v>0</x:v>
      </x:c>
      <x:c r="F238" s="2"/>
      <x:c r="G238" s="2"/>
      <x:c r="H238" s="2"/>
      <x:c r="I238" s="2"/>
      <x:c r="J238" s="2"/>
      <x:c r="K238" s="2"/>
      <x:c r="L238" s="2"/>
      <x:c r="M238" s="2"/>
      <x:c r="N238" s="2"/>
    </x:row>
    <x:row r="239">
      <x:c r="A239" s="34" t="n">
        <x:v>227</x:v>
      </x:c>
      <x:c r="B239" s="31" t="n">
        <x:v>49.851929545029286</x:v>
      </x:c>
      <x:c r="C239" s="31" t="n">
        <x:v>30.021822449332102</x:v>
      </x:c>
      <x:c r="D239" s="31" t="n">
        <x:v>79.87375199436138</x:v>
      </x:c>
      <x:c r="E239" s="34" t="n">
        <x:v>0</x:v>
      </x:c>
      <x:c r="F239" s="2"/>
      <x:c r="G239" s="2"/>
      <x:c r="H239" s="2"/>
      <x:c r="I239" s="2"/>
      <x:c r="J239" s="2"/>
      <x:c r="K239" s="2"/>
      <x:c r="L239" s="2"/>
      <x:c r="M239" s="2"/>
      <x:c r="N239" s="2"/>
    </x:row>
    <x:row r="240">
      <x:c r="A240" s="34" t="n">
        <x:v>228</x:v>
      </x:c>
      <x:c r="B240" s="31" t="n">
        <x:v>50.069293781948815</x:v>
      </x:c>
      <x:c r="C240" s="31" t="n">
        <x:v>30.093673236714675</x:v>
      </x:c>
      <x:c r="D240" s="31" t="n">
        <x:v>80.1629670186635</x:v>
      </x:c>
      <x:c r="E240" s="34" t="n">
        <x:v>0</x:v>
      </x:c>
      <x:c r="F240" s="2"/>
      <x:c r="G240" s="2"/>
      <x:c r="H240" s="2"/>
      <x:c r="I240" s="2"/>
      <x:c r="J240" s="2"/>
      <x:c r="K240" s="2"/>
      <x:c r="L240" s="2"/>
      <x:c r="M240" s="2"/>
      <x:c r="N240" s="2"/>
    </x:row>
    <x:row r="241">
      <x:c r="A241" s="34" t="n">
        <x:v>229</x:v>
      </x:c>
      <x:c r="B241" s="31" t="n">
        <x:v>49.9331067951969</x:v>
      </x:c>
      <x:c r="C241" s="31" t="n">
        <x:v>30.217231425410137</x:v>
      </x:c>
      <x:c r="D241" s="31" t="n">
        <x:v>80.15033822060704</x:v>
      </x:c>
      <x:c r="E241" s="34" t="n">
        <x:v>0</x:v>
      </x:c>
      <x:c r="F241" s="2"/>
      <x:c r="G241" s="2"/>
      <x:c r="H241" s="2"/>
      <x:c r="I241" s="2"/>
      <x:c r="J241" s="2"/>
      <x:c r="K241" s="2"/>
      <x:c r="L241" s="2"/>
      <x:c r="M241" s="2"/>
      <x:c r="N241" s="2"/>
    </x:row>
    <x:row r="242">
      <x:c r="A242" s="34" t="n">
        <x:v>230</x:v>
      </x:c>
      <x:c r="B242" s="31" t="n">
        <x:v>50.30899735346969</x:v>
      </x:c>
      <x:c r="C242" s="31" t="n">
        <x:v>29.711564820399506</x:v>
      </x:c>
      <x:c r="D242" s="31" t="n">
        <x:v>80.0205621738692</x:v>
      </x:c>
      <x:c r="E242" s="34" t="n">
        <x:v>0</x:v>
      </x:c>
      <x:c r="F242" s="2"/>
      <x:c r="G242" s="2"/>
      <x:c r="H242" s="2"/>
      <x:c r="I242" s="2"/>
      <x:c r="J242" s="2"/>
      <x:c r="K242" s="2"/>
      <x:c r="L242" s="2"/>
      <x:c r="M242" s="2"/>
      <x:c r="N242" s="2"/>
    </x:row>
    <x:row r="243">
      <x:c r="A243" s="34" t="n">
        <x:v>231</x:v>
      </x:c>
      <x:c r="B243" s="31" t="n">
        <x:v>49.892574330440475</x:v>
      </x:c>
      <x:c r="C243" s="31" t="n">
        <x:v>30.157631291449068</x:v>
      </x:c>
      <x:c r="D243" s="31" t="n">
        <x:v>80.05020562188955</x:v>
      </x:c>
      <x:c r="E243" s="34" t="n">
        <x:v>0</x:v>
      </x:c>
      <x:c r="F243" s="2"/>
      <x:c r="G243" s="2"/>
      <x:c r="H243" s="2"/>
      <x:c r="I243" s="2"/>
      <x:c r="J243" s="2"/>
      <x:c r="K243" s="2"/>
      <x:c r="L243" s="2"/>
      <x:c r="M243" s="2"/>
      <x:c r="N243" s="2"/>
    </x:row>
    <x:row r="244">
      <x:c r="A244" s="34" t="n">
        <x:v>232</x:v>
      </x:c>
      <x:c r="B244" s="31" t="n">
        <x:v>49.634288204199656</x:v>
      </x:c>
      <x:c r="C244" s="31" t="n">
        <x:v>30.297064113803206</x:v>
      </x:c>
      <x:c r="D244" s="31" t="n">
        <x:v>79.93135231800287</x:v>
      </x:c>
      <x:c r="E244" s="34" t="n">
        <x:v>0</x:v>
      </x:c>
      <x:c r="F244" s="2"/>
      <x:c r="G244" s="2"/>
      <x:c r="H244" s="2"/>
      <x:c r="I244" s="2"/>
      <x:c r="J244" s="2"/>
      <x:c r="K244" s="2"/>
      <x:c r="L244" s="2"/>
      <x:c r="M244" s="2"/>
      <x:c r="N244" s="2"/>
    </x:row>
    <x:row r="245">
      <x:c r="A245" s="34" t="n">
        <x:v>233</x:v>
      </x:c>
      <x:c r="B245" s="31" t="n">
        <x:v>50.04619586382944</x:v>
      </x:c>
      <x:c r="C245" s="31" t="n">
        <x:v>30.204439485725015</x:v>
      </x:c>
      <x:c r="D245" s="31" t="n">
        <x:v>80.25063534955446</x:v>
      </x:c>
      <x:c r="E245" s="34" t="n">
        <x:v>0</x:v>
      </x:c>
      <x:c r="F245" s="2"/>
      <x:c r="G245" s="2"/>
      <x:c r="H245" s="2"/>
      <x:c r="I245" s="2"/>
      <x:c r="J245" s="2"/>
      <x:c r="K245" s="2"/>
      <x:c r="L245" s="2"/>
      <x:c r="M245" s="2"/>
      <x:c r="N245" s="2"/>
    </x:row>
    <x:row r="246">
      <x:c r="A246" s="34" t="n">
        <x:v>234</x:v>
      </x:c>
      <x:c r="B246" s="31" t="n">
        <x:v>49.989197100316005</x:v>
      </x:c>
      <x:c r="C246" s="31" t="n">
        <x:v>30.267670555924997</x:v>
      </x:c>
      <x:c r="D246" s="31" t="n">
        <x:v>80.256867656241</x:v>
      </x:c>
      <x:c r="E246" s="34" t="n">
        <x:v>0</x:v>
      </x:c>
      <x:c r="F246" s="2"/>
      <x:c r="G246" s="2"/>
      <x:c r="H246" s="2"/>
      <x:c r="I246" s="2"/>
      <x:c r="J246" s="2"/>
      <x:c r="K246" s="2"/>
      <x:c r="L246" s="2"/>
      <x:c r="M246" s="2"/>
      <x:c r="N246" s="2"/>
    </x:row>
    <x:row r="247">
      <x:c r="A247" s="34" t="n">
        <x:v>235</x:v>
      </x:c>
      <x:c r="B247" s="31" t="n">
        <x:v>49.89321904190449</x:v>
      </x:c>
      <x:c r="C247" s="31" t="n">
        <x:v>30.121978494571522</x:v>
      </x:c>
      <x:c r="D247" s="31" t="n">
        <x:v>80.01519753647601</x:v>
      </x:c>
      <x:c r="E247" s="34" t="n">
        <x:v>0</x:v>
      </x:c>
      <x:c r="F247" s="2"/>
      <x:c r="G247" s="2"/>
      <x:c r="H247" s="2"/>
      <x:c r="I247" s="2"/>
      <x:c r="J247" s="2"/>
      <x:c r="K247" s="2"/>
      <x:c r="L247" s="2"/>
      <x:c r="M247" s="2"/>
      <x:c r="N247" s="2"/>
    </x:row>
    <x:row r="248">
      <x:c r="A248" s="34" t="n">
        <x:v>236</x:v>
      </x:c>
      <x:c r="B248" s="31" t="n">
        <x:v>49.97909112278961</x:v>
      </x:c>
      <x:c r="C248" s="31" t="n">
        <x:v>30.295736626116557</x:v>
      </x:c>
      <x:c r="D248" s="31" t="n">
        <x:v>80.27482774890618</x:v>
      </x:c>
      <x:c r="E248" s="34" t="n">
        <x:v>0</x:v>
      </x:c>
      <x:c r="F248" s="2"/>
      <x:c r="G248" s="2"/>
      <x:c r="H248" s="2"/>
      <x:c r="I248" s="2"/>
      <x:c r="J248" s="2"/>
      <x:c r="K248" s="2"/>
      <x:c r="L248" s="2"/>
      <x:c r="M248" s="2"/>
      <x:c r="N248" s="2"/>
    </x:row>
    <x:row r="249">
      <x:c r="A249" s="34" t="n">
        <x:v>237</x:v>
      </x:c>
      <x:c r="B249" s="31" t="n">
        <x:v>50.09905349279143</x:v>
      </x:c>
      <x:c r="C249" s="31" t="n">
        <x:v>30.26946504609659</x:v>
      </x:c>
      <x:c r="D249" s="31" t="n">
        <x:v>80.36851853888803</x:v>
      </x:c>
      <x:c r="E249" s="34" t="n">
        <x:v>0</x:v>
      </x:c>
      <x:c r="F249" s="2"/>
      <x:c r="G249" s="2"/>
      <x:c r="H249" s="2"/>
      <x:c r="I249" s="2"/>
      <x:c r="J249" s="2"/>
      <x:c r="K249" s="2"/>
      <x:c r="L249" s="2"/>
      <x:c r="M249" s="2"/>
      <x:c r="N249" s="2"/>
    </x:row>
    <x:row r="250">
      <x:c r="A250" s="34" t="n">
        <x:v>238</x:v>
      </x:c>
      <x:c r="B250" s="31" t="n">
        <x:v>49.90654904052875</x:v>
      </x:c>
      <x:c r="C250" s="31" t="n">
        <x:v>29.745033052610232</x:v>
      </x:c>
      <x:c r="D250" s="31" t="n">
        <x:v>79.65158209313898</x:v>
      </x:c>
      <x:c r="E250" s="34" t="n">
        <x:v>0</x:v>
      </x:c>
      <x:c r="F250" s="2"/>
      <x:c r="G250" s="2"/>
      <x:c r="H250" s="2"/>
      <x:c r="I250" s="2"/>
      <x:c r="J250" s="2"/>
      <x:c r="K250" s="2"/>
      <x:c r="L250" s="2"/>
      <x:c r="M250" s="2"/>
      <x:c r="N250" s="2"/>
    </x:row>
    <x:row r="251">
      <x:c r="A251" s="34" t="n">
        <x:v>239</x:v>
      </x:c>
      <x:c r="B251" s="31" t="n">
        <x:v>49.494257702978175</x:v>
      </x:c>
      <x:c r="C251" s="31" t="n">
        <x:v>29.801768554374576</x:v>
      </x:c>
      <x:c r="D251" s="31" t="n">
        <x:v>79.29602625735275</x:v>
      </x:c>
      <x:c r="E251" s="34" t="n">
        <x:v>0</x:v>
      </x:c>
      <x:c r="F251" s="2"/>
      <x:c r="G251" s="2"/>
      <x:c r="H251" s="2"/>
      <x:c r="I251" s="2"/>
      <x:c r="J251" s="2"/>
      <x:c r="K251" s="2"/>
      <x:c r="L251" s="2"/>
      <x:c r="M251" s="2"/>
      <x:c r="N251" s="2"/>
    </x:row>
    <x:row r="252">
      <x:c r="A252" s="34" t="n">
        <x:v>240</x:v>
      </x:c>
      <x:c r="B252" s="31" t="n">
        <x:v>49.92235023115086</x:v>
      </x:c>
      <x:c r="C252" s="31" t="n">
        <x:v>30.157757618743926</x:v>
      </x:c>
      <x:c r="D252" s="31" t="n">
        <x:v>80.08010784989479</x:v>
      </x:c>
      <x:c r="E252" s="34" t="n">
        <x:v>0</x:v>
      </x:c>
      <x:c r="F252" s="2"/>
      <x:c r="G252" s="2"/>
      <x:c r="H252" s="2"/>
      <x:c r="I252" s="2"/>
      <x:c r="J252" s="2"/>
      <x:c r="K252" s="2"/>
      <x:c r="L252" s="2"/>
      <x:c r="M252" s="2"/>
      <x:c r="N252" s="2"/>
    </x:row>
    <x:row r="253">
      <x:c r="A253" s="34" t="n">
        <x:v>241</x:v>
      </x:c>
      <x:c r="B253" s="31" t="n">
        <x:v>49.83786669490864</x:v>
      </x:c>
      <x:c r="C253" s="31" t="n">
        <x:v>29.96075589149259</x:v>
      </x:c>
      <x:c r="D253" s="31" t="n">
        <x:v>79.79862258640122</x:v>
      </x:c>
      <x:c r="E253" s="34" t="n">
        <x:v>0</x:v>
      </x:c>
      <x:c r="F253" s="2"/>
      <x:c r="G253" s="2"/>
      <x:c r="H253" s="2"/>
      <x:c r="I253" s="2"/>
      <x:c r="J253" s="2"/>
      <x:c r="K253" s="2"/>
      <x:c r="L253" s="2"/>
      <x:c r="M253" s="2"/>
      <x:c r="N253" s="2"/>
    </x:row>
    <x:row r="254">
      <x:c r="A254" s="34" t="n">
        <x:v>242</x:v>
      </x:c>
      <x:c r="B254" s="31" t="n">
        <x:v>50.18690419560747</x:v>
      </x:c>
      <x:c r="C254" s="31" t="n">
        <x:v>29.756828205194324</x:v>
      </x:c>
      <x:c r="D254" s="31" t="n">
        <x:v>79.94373240080179</x:v>
      </x:c>
      <x:c r="E254" s="34" t="n">
        <x:v>0</x:v>
      </x:c>
      <x:c r="F254" s="2"/>
      <x:c r="G254" s="2"/>
      <x:c r="H254" s="2"/>
      <x:c r="I254" s="2"/>
      <x:c r="J254" s="2"/>
      <x:c r="K254" s="2"/>
      <x:c r="L254" s="2"/>
      <x:c r="M254" s="2"/>
      <x:c r="N254" s="2"/>
    </x:row>
    <x:row r="255">
      <x:c r="A255" s="34" t="n">
        <x:v>243</x:v>
      </x:c>
      <x:c r="B255" s="31" t="n">
        <x:v>50.11691732444904</x:v>
      </x:c>
      <x:c r="C255" s="31" t="n">
        <x:v>29.90189257627353</x:v>
      </x:c>
      <x:c r="D255" s="31" t="n">
        <x:v>80.01880990072257</x:v>
      </x:c>
      <x:c r="E255" s="34" t="n">
        <x:v>0</x:v>
      </x:c>
      <x:c r="F255" s="2"/>
      <x:c r="G255" s="2"/>
      <x:c r="H255" s="2"/>
      <x:c r="I255" s="2"/>
      <x:c r="J255" s="2"/>
      <x:c r="K255" s="2"/>
      <x:c r="L255" s="2"/>
      <x:c r="M255" s="2"/>
      <x:c r="N255" s="2"/>
    </x:row>
    <x:row r="256">
      <x:c r="A256" s="34" t="n">
        <x:v>244</x:v>
      </x:c>
      <x:c r="B256" s="31" t="n">
        <x:v>49.932367392047816</x:v>
      </x:c>
      <x:c r="C256" s="31" t="n">
        <x:v>30.19025654392317</x:v>
      </x:c>
      <x:c r="D256" s="31" t="n">
        <x:v>80.12262393597098</x:v>
      </x:c>
      <x:c r="E256" s="34" t="n">
        <x:v>0</x:v>
      </x:c>
      <x:c r="F256" s="2"/>
      <x:c r="G256" s="2"/>
      <x:c r="H256" s="2"/>
      <x:c r="I256" s="2"/>
      <x:c r="J256" s="2"/>
      <x:c r="K256" s="2"/>
      <x:c r="L256" s="2"/>
      <x:c r="M256" s="2"/>
      <x:c r="N256" s="2"/>
    </x:row>
    <x:row r="257">
      <x:c r="A257" s="34" t="n">
        <x:v>245</x:v>
      </x:c>
      <x:c r="B257" s="31" t="n">
        <x:v>50.05771659377489</x:v>
      </x:c>
      <x:c r="C257" s="31" t="n">
        <x:v>30.02900482825935</x:v>
      </x:c>
      <x:c r="D257" s="31" t="n">
        <x:v>80.08672142203424</x:v>
      </x:c>
      <x:c r="E257" s="34" t="n">
        <x:v>0</x:v>
      </x:c>
      <x:c r="F257" s="2"/>
      <x:c r="G257" s="2"/>
      <x:c r="H257" s="2"/>
      <x:c r="I257" s="2"/>
      <x:c r="J257" s="2"/>
      <x:c r="K257" s="2"/>
      <x:c r="L257" s="2"/>
      <x:c r="M257" s="2"/>
      <x:c r="N257" s="2"/>
    </x:row>
    <x:row r="258">
      <x:c r="A258" s="34" t="n">
        <x:v>246</x:v>
      </x:c>
      <x:c r="B258" s="31" t="n">
        <x:v>50.114579073912125</x:v>
      </x:c>
      <x:c r="C258" s="31" t="n">
        <x:v>29.870414697937665</x:v>
      </x:c>
      <x:c r="D258" s="31" t="n">
        <x:v>79.98499377184979</x:v>
      </x:c>
      <x:c r="E258" s="34" t="n">
        <x:v>0</x:v>
      </x:c>
      <x:c r="F258" s="2"/>
      <x:c r="G258" s="2"/>
      <x:c r="H258" s="2"/>
      <x:c r="I258" s="2"/>
      <x:c r="J258" s="2"/>
      <x:c r="K258" s="2"/>
      <x:c r="L258" s="2"/>
      <x:c r="M258" s="2"/>
      <x:c r="N258" s="2"/>
    </x:row>
    <x:row r="259">
      <x:c r="A259" s="34" t="n">
        <x:v>247</x:v>
      </x:c>
      <x:c r="B259" s="31" t="n">
        <x:v>49.890747620341415</x:v>
      </x:c>
      <x:c r="C259" s="31" t="n">
        <x:v>30.202552378876135</x:v>
      </x:c>
      <x:c r="D259" s="31" t="n">
        <x:v>80.09329999921755</x:v>
      </x:c>
      <x:c r="E259" s="34" t="n">
        <x:v>0</x:v>
      </x:c>
      <x:c r="F259" s="2"/>
      <x:c r="G259" s="2"/>
      <x:c r="H259" s="2"/>
      <x:c r="I259" s="2"/>
      <x:c r="J259" s="2"/>
      <x:c r="K259" s="2"/>
      <x:c r="L259" s="2"/>
      <x:c r="M259" s="2"/>
      <x:c r="N259" s="2"/>
    </x:row>
    <x:row r="260">
      <x:c r="A260" s="34" t="n">
        <x:v>248</x:v>
      </x:c>
      <x:c r="B260" s="31" t="n">
        <x:v>50.21459026744412</x:v>
      </x:c>
      <x:c r="C260" s="31" t="n">
        <x:v>29.775630976539105</x:v>
      </x:c>
      <x:c r="D260" s="31" t="n">
        <x:v>79.99022124398323</x:v>
      </x:c>
      <x:c r="E260" s="34" t="n">
        <x:v>0</x:v>
      </x:c>
      <x:c r="F260" s="2"/>
      <x:c r="G260" s="2"/>
      <x:c r="H260" s="2"/>
      <x:c r="I260" s="2"/>
      <x:c r="J260" s="2"/>
      <x:c r="K260" s="2"/>
      <x:c r="L260" s="2"/>
      <x:c r="M260" s="2"/>
      <x:c r="N260" s="2"/>
    </x:row>
    <x:row r="261">
      <x:c r="A261" s="34" t="n">
        <x:v>249</x:v>
      </x:c>
      <x:c r="B261" s="31" t="n">
        <x:v>50.11634792012222</x:v>
      </x:c>
      <x:c r="C261" s="31" t="n">
        <x:v>29.769037138530983</x:v>
      </x:c>
      <x:c r="D261" s="31" t="n">
        <x:v>79.88538505865321</x:v>
      </x:c>
      <x:c r="E261" s="34" t="n">
        <x:v>0</x:v>
      </x:c>
      <x:c r="F261" s="2"/>
      <x:c r="G261" s="2"/>
      <x:c r="H261" s="2"/>
      <x:c r="I261" s="2"/>
      <x:c r="J261" s="2"/>
      <x:c r="K261" s="2"/>
      <x:c r="L261" s="2"/>
      <x:c r="M261" s="2"/>
      <x:c r="N261" s="2"/>
    </x:row>
    <x:row r="262">
      <x:c r="A262" s="34" t="n">
        <x:v>250</x:v>
      </x:c>
      <x:c r="B262" s="31" t="n">
        <x:v>49.9599458419744</x:v>
      </x:c>
      <x:c r="C262" s="31" t="n">
        <x:v>30.00738568101078</x:v>
      </x:c>
      <x:c r="D262" s="31" t="n">
        <x:v>79.96733152298518</x:v>
      </x:c>
      <x:c r="E262" s="34" t="n">
        <x:v>0</x:v>
      </x:c>
      <x:c r="F262" s="2"/>
      <x:c r="G262" s="2"/>
      <x:c r="H262" s="2"/>
      <x:c r="I262" s="2"/>
      <x:c r="J262" s="2"/>
      <x:c r="K262" s="2"/>
      <x:c r="L262" s="2"/>
      <x:c r="M262" s="2"/>
      <x:c r="N262" s="2"/>
    </x:row>
    <x:row r="263">
      <x:c r="A263" s="34" t="n">
        <x:v>251</x:v>
      </x:c>
      <x:c r="B263" s="31" t="n">
        <x:v>50.29718373325726</x:v>
      </x:c>
      <x:c r="C263" s="31" t="n">
        <x:v>30.187223207065834</x:v>
      </x:c>
      <x:c r="D263" s="31" t="n">
        <x:v>80.4844069403231</x:v>
      </x:c>
      <x:c r="E263" s="34" t="n">
        <x:v>1</x:v>
      </x:c>
      <x:c r="F263" s="2"/>
      <x:c r="G263" s="2"/>
      <x:c r="H263" s="2"/>
      <x:c r="I263" s="2"/>
      <x:c r="J263" s="2"/>
      <x:c r="K263" s="2"/>
      <x:c r="L263" s="2"/>
      <x:c r="M263" s="2"/>
      <x:c r="N263" s="2"/>
    </x:row>
    <x:row r="264">
      <x:c r="A264" s="34" t="n">
        <x:v>252</x:v>
      </x:c>
      <x:c r="B264" s="31" t="n">
        <x:v>50.16285266742057</x:v>
      </x:c>
      <x:c r="C264" s="31" t="n">
        <x:v>29.987184533011167</x:v>
      </x:c>
      <x:c r="D264" s="31" t="n">
        <x:v>80.15003720043174</x:v>
      </x:c>
      <x:c r="E264" s="34" t="n">
        <x:v>0</x:v>
      </x:c>
      <x:c r="F264" s="2"/>
      <x:c r="G264" s="2"/>
      <x:c r="H264" s="2"/>
      <x:c r="I264" s="2"/>
      <x:c r="J264" s="2"/>
      <x:c r="K264" s="2"/>
      <x:c r="L264" s="2"/>
      <x:c r="M264" s="2"/>
      <x:c r="N264" s="2"/>
    </x:row>
    <x:row r="265">
      <x:c r="A265" s="34" t="n">
        <x:v>253</x:v>
      </x:c>
      <x:c r="B265" s="31" t="n">
        <x:v>50.029630663294824</x:v>
      </x:c>
      <x:c r="C265" s="31" t="n">
        <x:v>29.882718391204254</x:v>
      </x:c>
      <x:c r="D265" s="31" t="n">
        <x:v>79.91234905449907</x:v>
      </x:c>
      <x:c r="E265" s="34" t="n">
        <x:v>0</x:v>
      </x:c>
      <x:c r="F265" s="2"/>
      <x:c r="G265" s="2"/>
      <x:c r="H265" s="2"/>
      <x:c r="I265" s="2"/>
      <x:c r="J265" s="2"/>
      <x:c r="K265" s="2"/>
      <x:c r="L265" s="2"/>
      <x:c r="M265" s="2"/>
      <x:c r="N265" s="2"/>
    </x:row>
    <x:row r="266">
      <x:c r="A266" s="34" t="n">
        <x:v>254</x:v>
      </x:c>
      <x:c r="B266" s="31" t="n">
        <x:v>49.99626233964228</x:v>
      </x:c>
      <x:c r="C266" s="31" t="n">
        <x:v>30.273325339425355</x:v>
      </x:c>
      <x:c r="D266" s="31" t="n">
        <x:v>80.26958767906763</x:v>
      </x:c>
      <x:c r="E266" s="34" t="n">
        <x:v>0</x:v>
      </x:c>
      <x:c r="F266" s="2"/>
      <x:c r="G266" s="2"/>
      <x:c r="H266" s="2"/>
      <x:c r="I266" s="2"/>
      <x:c r="J266" s="2"/>
      <x:c r="K266" s="2"/>
      <x:c r="L266" s="2"/>
      <x:c r="M266" s="2"/>
      <x:c r="N266" s="2"/>
    </x:row>
    <x:row r="267">
      <x:c r="A267" s="34" t="n">
        <x:v>255</x:v>
      </x:c>
      <x:c r="B267" s="31" t="n">
        <x:v>50.17069509976794</x:v>
      </x:c>
      <x:c r="C267" s="31" t="n">
        <x:v>30.21999550689943</x:v>
      </x:c>
      <x:c r="D267" s="31" t="n">
        <x:v>80.39069060666736</x:v>
      </x:c>
      <x:c r="E267" s="34" t="n">
        <x:v>0</x:v>
      </x:c>
      <x:c r="F267" s="2"/>
      <x:c r="G267" s="2"/>
      <x:c r="H267" s="2"/>
      <x:c r="I267" s="2"/>
      <x:c r="J267" s="2"/>
      <x:c r="K267" s="2"/>
      <x:c r="L267" s="2"/>
      <x:c r="M267" s="2"/>
      <x:c r="N267" s="2"/>
    </x:row>
    <x:row r="268">
      <x:c r="A268" s="34" t="n">
        <x:v>256</x:v>
      </x:c>
      <x:c r="B268" s="31" t="n">
        <x:v>50.109965181904116</x:v>
      </x:c>
      <x:c r="C268" s="31" t="n">
        <x:v>30.235325754387304</x:v>
      </x:c>
      <x:c r="D268" s="31" t="n">
        <x:v>80.34529093629142</x:v>
      </x:c>
      <x:c r="E268" s="34" t="n">
        <x:v>0</x:v>
      </x:c>
      <x:c r="F268" s="2"/>
      <x:c r="G268" s="2"/>
      <x:c r="H268" s="2"/>
      <x:c r="I268" s="2"/>
      <x:c r="J268" s="2"/>
      <x:c r="K268" s="2"/>
      <x:c r="L268" s="2"/>
      <x:c r="M268" s="2"/>
      <x:c r="N268" s="2"/>
    </x:row>
    <x:row r="269">
      <x:c r="A269" s="34" t="n">
        <x:v>257</x:v>
      </x:c>
      <x:c r="B269" s="31" t="n">
        <x:v>50.211555866629176</x:v>
      </x:c>
      <x:c r="C269" s="31" t="n">
        <x:v>29.915969016915188</x:v>
      </x:c>
      <x:c r="D269" s="31" t="n">
        <x:v>80.12752488354437</x:v>
      </x:c>
      <x:c r="E269" s="34" t="n">
        <x:v>0</x:v>
      </x:c>
      <x:c r="F269" s="2"/>
      <x:c r="G269" s="2"/>
      <x:c r="H269" s="2"/>
      <x:c r="I269" s="2"/>
      <x:c r="J269" s="2"/>
      <x:c r="K269" s="2"/>
      <x:c r="L269" s="2"/>
      <x:c r="M269" s="2"/>
      <x:c r="N269" s="2"/>
    </x:row>
    <x:row r="270">
      <x:c r="A270" s="34" t="n">
        <x:v>258</x:v>
      </x:c>
      <x:c r="B270" s="31" t="n">
        <x:v>50.37920878292638</x:v>
      </x:c>
      <x:c r="C270" s="31" t="n">
        <x:v>29.876529837353154</x:v>
      </x:c>
      <x:c r="D270" s="31" t="n">
        <x:v>80.25573862027954</x:v>
      </x:c>
      <x:c r="E270" s="34" t="n">
        <x:v>0</x:v>
      </x:c>
      <x:c r="F270" s="2"/>
      <x:c r="G270" s="2"/>
      <x:c r="H270" s="2"/>
      <x:c r="I270" s="2"/>
      <x:c r="J270" s="2"/>
      <x:c r="K270" s="2"/>
      <x:c r="L270" s="2"/>
      <x:c r="M270" s="2"/>
      <x:c r="N270" s="2"/>
    </x:row>
    <x:row r="271">
      <x:c r="A271" s="34" t="n">
        <x:v>259</x:v>
      </x:c>
      <x:c r="B271" s="31" t="n">
        <x:v>49.770745229625824</x:v>
      </x:c>
      <x:c r="C271" s="31" t="n">
        <x:v>29.71131207793951</x:v>
      </x:c>
      <x:c r="D271" s="31" t="n">
        <x:v>79.48205730756533</x:v>
      </x:c>
      <x:c r="E271" s="34" t="n">
        <x:v>0</x:v>
      </x:c>
      <x:c r="F271" s="2"/>
      <x:c r="G271" s="2"/>
      <x:c r="H271" s="2"/>
      <x:c r="I271" s="2"/>
      <x:c r="J271" s="2"/>
      <x:c r="K271" s="2"/>
      <x:c r="L271" s="2"/>
      <x:c r="M271" s="2"/>
      <x:c r="N271" s="2"/>
    </x:row>
    <x:row r="272">
      <x:c r="A272" s="34" t="n">
        <x:v>260</x:v>
      </x:c>
      <x:c r="B272" s="31" t="n">
        <x:v>50.13932735950929</x:v>
      </x:c>
      <x:c r="C272" s="31" t="n">
        <x:v>29.927877763286233</x:v>
      </x:c>
      <x:c r="D272" s="31" t="n">
        <x:v>80.06720512279551</x:v>
      </x:c>
      <x:c r="E272" s="34" t="n">
        <x:v>0</x:v>
      </x:c>
      <x:c r="F272" s="2"/>
      <x:c r="G272" s="2"/>
      <x:c r="H272" s="2"/>
      <x:c r="I272" s="2"/>
      <x:c r="J272" s="2"/>
      <x:c r="K272" s="2"/>
      <x:c r="L272" s="2"/>
      <x:c r="M272" s="2"/>
      <x:c r="N272" s="2"/>
    </x:row>
    <x:row r="273">
      <x:c r="A273" s="34" t="n">
        <x:v>261</x:v>
      </x:c>
      <x:c r="B273" s="31" t="n">
        <x:v>50.21756439102806</x:v>
      </x:c>
      <x:c r="C273" s="31" t="n">
        <x:v>29.865600465377792</x:v>
      </x:c>
      <x:c r="D273" s="31" t="n">
        <x:v>80.08316485640586</x:v>
      </x:c>
      <x:c r="E273" s="34" t="n">
        <x:v>0</x:v>
      </x:c>
      <x:c r="F273" s="2"/>
      <x:c r="G273" s="2"/>
      <x:c r="H273" s="2"/>
      <x:c r="I273" s="2"/>
      <x:c r="J273" s="2"/>
      <x:c r="K273" s="2"/>
      <x:c r="L273" s="2"/>
      <x:c r="M273" s="2"/>
      <x:c r="N273" s="2"/>
    </x:row>
    <x:row r="274">
      <x:c r="A274" s="34" t="n">
        <x:v>262</x:v>
      </x:c>
      <x:c r="B274" s="31" t="n">
        <x:v>50.01285682358613</x:v>
      </x:c>
      <x:c r="C274" s="31" t="n">
        <x:v>30.244134208699688</x:v>
      </x:c>
      <x:c r="D274" s="31" t="n">
        <x:v>80.25699103228581</x:v>
      </x:c>
      <x:c r="E274" s="34" t="n">
        <x:v>0</x:v>
      </x:c>
      <x:c r="F274" s="2"/>
      <x:c r="G274" s="2"/>
      <x:c r="H274" s="2"/>
      <x:c r="I274" s="2"/>
      <x:c r="J274" s="2"/>
      <x:c r="K274" s="2"/>
      <x:c r="L274" s="2"/>
      <x:c r="M274" s="2"/>
      <x:c r="N274" s="2"/>
    </x:row>
    <x:row r="275">
      <x:c r="A275" s="34" t="n">
        <x:v>263</x:v>
      </x:c>
      <x:c r="B275" s="31" t="n">
        <x:v>50.128528112658294</x:v>
      </x:c>
      <x:c r="C275" s="31" t="n">
        <x:v>30.056031086761504</x:v>
      </x:c>
      <x:c r="D275" s="31" t="n">
        <x:v>80.1845591994198</x:v>
      </x:c>
      <x:c r="E275" s="34" t="n">
        <x:v>0</x:v>
      </x:c>
      <x:c r="F275" s="2"/>
      <x:c r="G275" s="2"/>
      <x:c r="H275" s="2"/>
      <x:c r="I275" s="2"/>
      <x:c r="J275" s="2"/>
      <x:c r="K275" s="2"/>
      <x:c r="L275" s="2"/>
      <x:c r="M275" s="2"/>
      <x:c r="N275" s="2"/>
    </x:row>
    <x:row r="276">
      <x:c r="A276" s="34" t="n">
        <x:v>264</x:v>
      </x:c>
      <x:c r="B276" s="31" t="n">
        <x:v>49.83253456132141</x:v>
      </x:c>
      <x:c r="C276" s="31" t="n">
        <x:v>29.85205049319193</x:v>
      </x:c>
      <x:c r="D276" s="31" t="n">
        <x:v>79.68458505451333</x:v>
      </x:c>
      <x:c r="E276" s="34" t="n">
        <x:v>0</x:v>
      </x:c>
      <x:c r="F276" s="2"/>
      <x:c r="G276" s="2"/>
      <x:c r="H276" s="2"/>
      <x:c r="I276" s="2"/>
      <x:c r="J276" s="2"/>
      <x:c r="K276" s="2"/>
      <x:c r="L276" s="2"/>
      <x:c r="M276" s="2"/>
      <x:c r="N276" s="2"/>
    </x:row>
    <x:row r="277">
      <x:c r="A277" s="34" t="n">
        <x:v>265</x:v>
      </x:c>
      <x:c r="B277" s="31" t="n">
        <x:v>49.866014577409466</x:v>
      </x:c>
      <x:c r="C277" s="31" t="n">
        <x:v>30.059450902557</x:v>
      </x:c>
      <x:c r="D277" s="31" t="n">
        <x:v>79.92546547996646</x:v>
      </x:c>
      <x:c r="E277" s="34" t="n">
        <x:v>0</x:v>
      </x:c>
      <x:c r="F277" s="2"/>
      <x:c r="G277" s="2"/>
      <x:c r="H277" s="2"/>
      <x:c r="I277" s="2"/>
      <x:c r="J277" s="2"/>
      <x:c r="K277" s="2"/>
      <x:c r="L277" s="2"/>
      <x:c r="M277" s="2"/>
      <x:c r="N277" s="2"/>
    </x:row>
    <x:row r="278">
      <x:c r="A278" s="34" t="n">
        <x:v>266</x:v>
      </x:c>
      <x:c r="B278" s="31" t="n">
        <x:v>50.05204952095788</x:v>
      </x:c>
      <x:c r="C278" s="31" t="n">
        <x:v>29.761005681473762</x:v>
      </x:c>
      <x:c r="D278" s="31" t="n">
        <x:v>79.81305520243164</x:v>
      </x:c>
      <x:c r="E278" s="34" t="n">
        <x:v>0</x:v>
      </x:c>
      <x:c r="F278" s="2"/>
      <x:c r="G278" s="2"/>
      <x:c r="H278" s="2"/>
      <x:c r="I278" s="2"/>
      <x:c r="J278" s="2"/>
      <x:c r="K278" s="2"/>
      <x:c r="L278" s="2"/>
      <x:c r="M278" s="2"/>
      <x:c r="N278" s="2"/>
    </x:row>
    <x:row r="279">
      <x:c r="A279" s="34" t="n">
        <x:v>267</x:v>
      </x:c>
      <x:c r="B279" s="31" t="n">
        <x:v>50.012545527564264</x:v>
      </x:c>
      <x:c r="C279" s="31" t="n">
        <x:v>29.97089002970606</x:v>
      </x:c>
      <x:c r="D279" s="31" t="n">
        <x:v>79.98343555727033</x:v>
      </x:c>
      <x:c r="E279" s="34" t="n">
        <x:v>0</x:v>
      </x:c>
      <x:c r="F279" s="2"/>
      <x:c r="G279" s="2"/>
      <x:c r="H279" s="2"/>
      <x:c r="I279" s="2"/>
      <x:c r="J279" s="2"/>
      <x:c r="K279" s="2"/>
      <x:c r="L279" s="2"/>
      <x:c r="M279" s="2"/>
      <x:c r="N279" s="2"/>
    </x:row>
    <x:row r="280">
      <x:c r="A280" s="34" t="n">
        <x:v>268</x:v>
      </x:c>
      <x:c r="B280" s="31" t="n">
        <x:v>49.89521803207</x:v>
      </x:c>
      <x:c r="C280" s="31" t="n">
        <x:v>30.1206397597678</x:v>
      </x:c>
      <x:c r="D280" s="31" t="n">
        <x:v>80.0158577918378</x:v>
      </x:c>
      <x:c r="E280" s="34" t="n">
        <x:v>0</x:v>
      </x:c>
      <x:c r="F280" s="2"/>
      <x:c r="G280" s="2"/>
      <x:c r="H280" s="2"/>
      <x:c r="I280" s="2"/>
      <x:c r="J280" s="2"/>
      <x:c r="K280" s="2"/>
      <x:c r="L280" s="2"/>
      <x:c r="M280" s="2"/>
      <x:c r="N280" s="2"/>
    </x:row>
    <x:row r="281">
      <x:c r="A281" s="34" t="n">
        <x:v>269</x:v>
      </x:c>
      <x:c r="B281" s="31" t="n">
        <x:v>50.0967968382591</x:v>
      </x:c>
      <x:c r="C281" s="31" t="n">
        <x:v>30.25935174836777</x:v>
      </x:c>
      <x:c r="D281" s="31" t="n">
        <x:v>80.35614858662687</x:v>
      </x:c>
      <x:c r="E281" s="34" t="n">
        <x:v>0</x:v>
      </x:c>
      <x:c r="F281" s="2"/>
      <x:c r="G281" s="2"/>
      <x:c r="H281" s="2"/>
      <x:c r="I281" s="2"/>
      <x:c r="J281" s="2"/>
      <x:c r="K281" s="2"/>
      <x:c r="L281" s="2"/>
      <x:c r="M281" s="2"/>
      <x:c r="N281" s="2"/>
    </x:row>
    <x:row r="282">
      <x:c r="A282" s="34" t="n">
        <x:v>270</x:v>
      </x:c>
      <x:c r="B282" s="31" t="n">
        <x:v>50.040142728422076</x:v>
      </x:c>
      <x:c r="C282" s="31" t="n">
        <x:v>30.03557162359357</x:v>
      </x:c>
      <x:c r="D282" s="31" t="n">
        <x:v>80.07571435201564</x:v>
      </x:c>
      <x:c r="E282" s="34" t="n">
        <x:v>0</x:v>
      </x:c>
      <x:c r="F282" s="2"/>
      <x:c r="G282" s="2"/>
      <x:c r="H282" s="2"/>
      <x:c r="I282" s="2"/>
      <x:c r="J282" s="2"/>
      <x:c r="K282" s="2"/>
      <x:c r="L282" s="2"/>
      <x:c r="M282" s="2"/>
      <x:c r="N282" s="2"/>
    </x:row>
    <x:row r="283">
      <x:c r="A283" s="34" t="n">
        <x:v>271</x:v>
      </x:c>
      <x:c r="B283" s="31" t="n">
        <x:v>49.90289568228851</x:v>
      </x:c>
      <x:c r="C283" s="31" t="n">
        <x:v>30.04707647259347</x:v>
      </x:c>
      <x:c r="D283" s="31" t="n">
        <x:v>79.94997215488198</x:v>
      </x:c>
      <x:c r="E283" s="34" t="n">
        <x:v>0</x:v>
      </x:c>
      <x:c r="F283" s="2"/>
      <x:c r="G283" s="2"/>
      <x:c r="H283" s="2"/>
      <x:c r="I283" s="2"/>
      <x:c r="J283" s="2"/>
      <x:c r="K283" s="2"/>
      <x:c r="L283" s="2"/>
      <x:c r="M283" s="2"/>
      <x:c r="N283" s="2"/>
    </x:row>
    <x:row r="284">
      <x:c r="A284" s="34" t="n">
        <x:v>272</x:v>
      </x:c>
      <x:c r="B284" s="31" t="n">
        <x:v>50.25433186085123</x:v>
      </x:c>
      <x:c r="C284" s="31" t="n">
        <x:v>29.988064061198383</x:v>
      </x:c>
      <x:c r="D284" s="31" t="n">
        <x:v>80.24239592204961</x:v>
      </x:c>
      <x:c r="E284" s="34" t="n">
        <x:v>0</x:v>
      </x:c>
      <x:c r="F284" s="2"/>
      <x:c r="G284" s="2"/>
      <x:c r="H284" s="2"/>
      <x:c r="I284" s="2"/>
      <x:c r="J284" s="2"/>
      <x:c r="K284" s="2"/>
      <x:c r="L284" s="2"/>
      <x:c r="M284" s="2"/>
      <x:c r="N284" s="2"/>
    </x:row>
    <x:row r="285">
      <x:c r="A285" s="34" t="n">
        <x:v>273</x:v>
      </x:c>
      <x:c r="B285" s="31" t="n">
        <x:v>50.01544205197226</x:v>
      </x:c>
      <x:c r="C285" s="31" t="n">
        <x:v>29.74656714638695</x:v>
      </x:c>
      <x:c r="D285" s="31" t="n">
        <x:v>79.76200919835921</x:v>
      </x:c>
      <x:c r="E285" s="34" t="n">
        <x:v>0</x:v>
      </x:c>
      <x:c r="F285" s="2"/>
      <x:c r="G285" s="2"/>
      <x:c r="H285" s="2"/>
      <x:c r="I285" s="2"/>
      <x:c r="J285" s="2"/>
      <x:c r="K285" s="2"/>
      <x:c r="L285" s="2"/>
      <x:c r="M285" s="2"/>
      <x:c r="N285" s="2"/>
    </x:row>
    <x:row r="286">
      <x:c r="A286" s="34" t="n">
        <x:v>274</x:v>
      </x:c>
      <x:c r="B286" s="31" t="n">
        <x:v>50.05470610367772</x:v>
      </x:c>
      <x:c r="C286" s="31" t="n">
        <x:v>30.185527977487073</x:v>
      </x:c>
      <x:c r="D286" s="31" t="n">
        <x:v>80.24023408116479</x:v>
      </x:c>
      <x:c r="E286" s="34" t="n">
        <x:v>0</x:v>
      </x:c>
      <x:c r="F286" s="2"/>
      <x:c r="G286" s="2"/>
      <x:c r="H286" s="2"/>
      <x:c r="I286" s="2"/>
      <x:c r="J286" s="2"/>
      <x:c r="K286" s="2"/>
      <x:c r="L286" s="2"/>
      <x:c r="M286" s="2"/>
      <x:c r="N286" s="2"/>
    </x:row>
    <x:row r="287">
      <x:c r="A287" s="34" t="n">
        <x:v>275</x:v>
      </x:c>
      <x:c r="B287" s="31" t="n">
        <x:v>50.46525351396411</x:v>
      </x:c>
      <x:c r="C287" s="31" t="n">
        <x:v>30.086521673435346</x:v>
      </x:c>
      <x:c r="D287" s="31" t="n">
        <x:v>80.55177518739946</x:v>
      </x:c>
      <x:c r="E287" s="34" t="n">
        <x:v>1</x:v>
      </x:c>
      <x:c r="F287" s="2"/>
      <x:c r="G287" s="2"/>
      <x:c r="H287" s="2"/>
      <x:c r="I287" s="2"/>
      <x:c r="J287" s="2"/>
      <x:c r="K287" s="2"/>
      <x:c r="L287" s="2"/>
      <x:c r="M287" s="2"/>
      <x:c r="N287" s="2"/>
    </x:row>
    <x:row r="288">
      <x:c r="A288" s="34" t="n">
        <x:v>276</x:v>
      </x:c>
      <x:c r="B288" s="31" t="n">
        <x:v>49.91802790841358</x:v>
      </x:c>
      <x:c r="C288" s="31" t="n">
        <x:v>30.003657941333948</x:v>
      </x:c>
      <x:c r="D288" s="31" t="n">
        <x:v>79.92168584974752</x:v>
      </x:c>
      <x:c r="E288" s="34" t="n">
        <x:v>0</x:v>
      </x:c>
      <x:c r="F288" s="2"/>
      <x:c r="G288" s="2"/>
      <x:c r="H288" s="2"/>
      <x:c r="I288" s="2"/>
      <x:c r="J288" s="2"/>
      <x:c r="K288" s="2"/>
      <x:c r="L288" s="2"/>
      <x:c r="M288" s="2"/>
      <x:c r="N288" s="2"/>
    </x:row>
    <x:row r="289">
      <x:c r="A289" s="34" t="n">
        <x:v>277</x:v>
      </x:c>
      <x:c r="B289" s="31" t="n">
        <x:v>49.93574132137493</x:v>
      </x:c>
      <x:c r="C289" s="31" t="n">
        <x:v>29.892545408941803</x:v>
      </x:c>
      <x:c r="D289" s="31" t="n">
        <x:v>79.82828673031673</x:v>
      </x:c>
      <x:c r="E289" s="34" t="n">
        <x:v>0</x:v>
      </x:c>
      <x:c r="F289" s="2"/>
      <x:c r="G289" s="2"/>
      <x:c r="H289" s="2"/>
      <x:c r="I289" s="2"/>
      <x:c r="J289" s="2"/>
      <x:c r="K289" s="2"/>
      <x:c r="L289" s="2"/>
      <x:c r="M289" s="2"/>
      <x:c r="N289" s="2"/>
    </x:row>
    <x:row r="290">
      <x:c r="A290" s="34" t="n">
        <x:v>278</x:v>
      </x:c>
      <x:c r="B290" s="31" t="n">
        <x:v>49.730509788506694</x:v>
      </x:c>
      <x:c r="C290" s="31" t="n">
        <x:v>29.84764008396305</x:v>
      </x:c>
      <x:c r="D290" s="31" t="n">
        <x:v>79.57814987246974</x:v>
      </x:c>
      <x:c r="E290" s="34" t="n">
        <x:v>0</x:v>
      </x:c>
      <x:c r="F290" s="2"/>
      <x:c r="G290" s="2"/>
      <x:c r="H290" s="2"/>
      <x:c r="I290" s="2"/>
      <x:c r="J290" s="2"/>
      <x:c r="K290" s="2"/>
      <x:c r="L290" s="2"/>
      <x:c r="M290" s="2"/>
      <x:c r="N290" s="2"/>
    </x:row>
    <x:row r="291">
      <x:c r="A291" s="34" t="n">
        <x:v>279</x:v>
      </x:c>
      <x:c r="B291" s="31" t="n">
        <x:v>49.83401415707525</x:v>
      </x:c>
      <x:c r="C291" s="31" t="n">
        <x:v>30.04166013342328</x:v>
      </x:c>
      <x:c r="D291" s="31" t="n">
        <x:v>79.87567429049854</x:v>
      </x:c>
      <x:c r="E291" s="34" t="n">
        <x:v>0</x:v>
      </x:c>
      <x:c r="F291" s="2"/>
      <x:c r="G291" s="2"/>
      <x:c r="H291" s="2"/>
      <x:c r="I291" s="2"/>
      <x:c r="J291" s="2"/>
      <x:c r="K291" s="2"/>
      <x:c r="L291" s="2"/>
      <x:c r="M291" s="2"/>
      <x:c r="N291" s="2"/>
    </x:row>
    <x:row r="292">
      <x:c r="A292" s="34" t="n">
        <x:v>280</x:v>
      </x:c>
      <x:c r="B292" s="31" t="n">
        <x:v>49.90994757592428</x:v>
      </x:c>
      <x:c r="C292" s="31" t="n">
        <x:v>29.854151911614462</x:v>
      </x:c>
      <x:c r="D292" s="31" t="n">
        <x:v>79.76409948753874</x:v>
      </x:c>
      <x:c r="E292" s="34" t="n">
        <x:v>0</x:v>
      </x:c>
      <x:c r="F292" s="2"/>
      <x:c r="G292" s="2"/>
      <x:c r="H292" s="2"/>
      <x:c r="I292" s="2"/>
      <x:c r="J292" s="2"/>
      <x:c r="K292" s="2"/>
      <x:c r="L292" s="2"/>
      <x:c r="M292" s="2"/>
      <x:c r="N292" s="2"/>
    </x:row>
    <x:row r="293">
      <x:c r="A293" s="34" t="n">
        <x:v>281</x:v>
      </x:c>
      <x:c r="B293" s="31" t="n">
        <x:v>49.942977891110786</x:v>
      </x:c>
      <x:c r="C293" s="31" t="n">
        <x:v>30.06342641059309</x:v>
      </x:c>
      <x:c r="D293" s="31" t="n">
        <x:v>80.00640430170388</x:v>
      </x:c>
      <x:c r="E293" s="34" t="n">
        <x:v>0</x:v>
      </x:c>
      <x:c r="F293" s="2"/>
      <x:c r="G293" s="2"/>
      <x:c r="H293" s="2"/>
      <x:c r="I293" s="2"/>
      <x:c r="J293" s="2"/>
      <x:c r="K293" s="2"/>
      <x:c r="L293" s="2"/>
      <x:c r="M293" s="2"/>
      <x:c r="N293" s="2"/>
    </x:row>
    <x:row r="294">
      <x:c r="A294" s="34" t="n">
        <x:v>282</x:v>
      </x:c>
      <x:c r="B294" s="31" t="n">
        <x:v>49.78067663032034</x:v>
      </x:c>
      <x:c r="C294" s="31" t="n">
        <x:v>29.96797865680419</x:v>
      </x:c>
      <x:c r="D294" s="31" t="n">
        <x:v>79.74865528712454</x:v>
      </x:c>
      <x:c r="E294" s="34" t="n">
        <x:v>0</x:v>
      </x:c>
      <x:c r="F294" s="2"/>
      <x:c r="G294" s="2"/>
      <x:c r="H294" s="2"/>
      <x:c r="I294" s="2"/>
      <x:c r="J294" s="2"/>
      <x:c r="K294" s="2"/>
      <x:c r="L294" s="2"/>
      <x:c r="M294" s="2"/>
      <x:c r="N294" s="2"/>
    </x:row>
    <x:row r="295">
      <x:c r="A295" s="34" t="n">
        <x:v>283</x:v>
      </x:c>
      <x:c r="B295" s="31" t="n">
        <x:v>50.04504479140687</x:v>
      </x:c>
      <x:c r="C295" s="31" t="n">
        <x:v>29.744990406464783</x:v>
      </x:c>
      <x:c r="D295" s="31" t="n">
        <x:v>79.79003519787166</x:v>
      </x:c>
      <x:c r="E295" s="34" t="n">
        <x:v>0</x:v>
      </x:c>
      <x:c r="F295" s="2"/>
      <x:c r="G295" s="2"/>
      <x:c r="H295" s="2"/>
      <x:c r="I295" s="2"/>
      <x:c r="J295" s="2"/>
      <x:c r="K295" s="2"/>
      <x:c r="L295" s="2"/>
      <x:c r="M295" s="2"/>
      <x:c r="N295" s="2"/>
    </x:row>
    <x:row r="296">
      <x:c r="A296" s="34" t="n">
        <x:v>284</x:v>
      </x:c>
      <x:c r="B296" s="31" t="n">
        <x:v>49.88163635092061</x:v>
      </x:c>
      <x:c r="C296" s="31" t="n">
        <x:v>30.215816612262277</x:v>
      </x:c>
      <x:c r="D296" s="31" t="n">
        <x:v>80.09745296318289</x:v>
      </x:c>
      <x:c r="E296" s="34" t="n">
        <x:v>0</x:v>
      </x:c>
      <x:c r="F296" s="2"/>
      <x:c r="G296" s="2"/>
      <x:c r="H296" s="2"/>
      <x:c r="I296" s="2"/>
      <x:c r="J296" s="2"/>
      <x:c r="K296" s="2"/>
      <x:c r="L296" s="2"/>
      <x:c r="M296" s="2"/>
      <x:c r="N296" s="2"/>
    </x:row>
    <x:row r="297">
      <x:c r="A297" s="34" t="n">
        <x:v>285</x:v>
      </x:c>
      <x:c r="B297" s="31" t="n">
        <x:v>49.853809764475876</x:v>
      </x:c>
      <x:c r="C297" s="31" t="n">
        <x:v>30.27046105689369</x:v>
      </x:c>
      <x:c r="D297" s="31" t="n">
        <x:v>80.12427082136956</x:v>
      </x:c>
      <x:c r="E297" s="34" t="n">
        <x:v>0</x:v>
      </x:c>
      <x:c r="F297" s="2"/>
      <x:c r="G297" s="2"/>
      <x:c r="H297" s="2"/>
      <x:c r="I297" s="2"/>
      <x:c r="J297" s="2"/>
      <x:c r="K297" s="2"/>
      <x:c r="L297" s="2"/>
      <x:c r="M297" s="2"/>
      <x:c r="N297" s="2"/>
    </x:row>
    <x:row r="298">
      <x:c r="A298" s="34" t="n">
        <x:v>286</x:v>
      </x:c>
      <x:c r="B298" s="31" t="n">
        <x:v>50.21053151319478</x:v>
      </x:c>
      <x:c r="C298" s="31" t="n">
        <x:v>30.276416171947492</x:v>
      </x:c>
      <x:c r="D298" s="31" t="n">
        <x:v>80.48694768514227</x:v>
      </x:c>
      <x:c r="E298" s="34" t="n">
        <x:v>1</x:v>
      </x:c>
      <x:c r="F298" s="2"/>
      <x:c r="G298" s="2"/>
      <x:c r="H298" s="2"/>
      <x:c r="I298" s="2"/>
      <x:c r="J298" s="2"/>
      <x:c r="K298" s="2"/>
      <x:c r="L298" s="2"/>
      <x:c r="M298" s="2"/>
      <x:c r="N298" s="2"/>
    </x:row>
    <x:row r="299">
      <x:c r="A299" s="34" t="n">
        <x:v>287</x:v>
      </x:c>
      <x:c r="B299" s="31" t="n">
        <x:v>50.08714699928256</x:v>
      </x:c>
      <x:c r="C299" s="31" t="n">
        <x:v>30.11709755170159</x:v>
      </x:c>
      <x:c r="D299" s="31" t="n">
        <x:v>80.20424455098416</x:v>
      </x:c>
      <x:c r="E299" s="34" t="n">
        <x:v>0</x:v>
      </x:c>
      <x:c r="F299" s="2"/>
      <x:c r="G299" s="2"/>
      <x:c r="H299" s="2"/>
      <x:c r="I299" s="2"/>
      <x:c r="J299" s="2"/>
      <x:c r="K299" s="2"/>
      <x:c r="L299" s="2"/>
      <x:c r="M299" s="2"/>
      <x:c r="N299" s="2"/>
    </x:row>
    <x:row r="300">
      <x:c r="A300" s="34" t="n">
        <x:v>288</x:v>
      </x:c>
      <x:c r="B300" s="31" t="n">
        <x:v>50.00061765260165</x:v>
      </x:c>
      <x:c r="C300" s="31" t="n">
        <x:v>30.22351137357764</x:v>
      </x:c>
      <x:c r="D300" s="31" t="n">
        <x:v>80.22412902617928</x:v>
      </x:c>
      <x:c r="E300" s="34" t="n">
        <x:v>0</x:v>
      </x:c>
      <x:c r="F300" s="2"/>
      <x:c r="G300" s="2"/>
      <x:c r="H300" s="2"/>
      <x:c r="I300" s="2"/>
      <x:c r="J300" s="2"/>
      <x:c r="K300" s="2"/>
      <x:c r="L300" s="2"/>
      <x:c r="M300" s="2"/>
      <x:c r="N300" s="2"/>
    </x:row>
    <x:row r="301">
      <x:c r="A301" s="34" t="n">
        <x:v>289</x:v>
      </x:c>
      <x:c r="B301" s="31" t="n">
        <x:v>50.161543122761955</x:v>
      </x:c>
      <x:c r="C301" s="31" t="n">
        <x:v>30.278094453038648</x:v>
      </x:c>
      <x:c r="D301" s="31" t="n">
        <x:v>80.4396375758006</x:v>
      </x:c>
      <x:c r="E301" s="34" t="n">
        <x:v>1</x:v>
      </x:c>
      <x:c r="F301" s="2"/>
      <x:c r="G301" s="2"/>
      <x:c r="H301" s="2"/>
      <x:c r="I301" s="2"/>
      <x:c r="J301" s="2"/>
      <x:c r="K301" s="2"/>
      <x:c r="L301" s="2"/>
      <x:c r="M301" s="2"/>
      <x:c r="N301" s="2"/>
    </x:row>
    <x:row r="302">
      <x:c r="A302" s="34" t="n">
        <x:v>290</x:v>
      </x:c>
      <x:c r="B302" s="31" t="n">
        <x:v>49.93137703864832</x:v>
      </x:c>
      <x:c r="C302" s="31" t="n">
        <x:v>29.802324389945714</x:v>
      </x:c>
      <x:c r="D302" s="31" t="n">
        <x:v>79.73370142859403</x:v>
      </x:c>
      <x:c r="E302" s="34" t="n">
        <x:v>0</x:v>
      </x:c>
      <x:c r="F302" s="2"/>
      <x:c r="G302" s="2"/>
      <x:c r="H302" s="2"/>
      <x:c r="I302" s="2"/>
      <x:c r="J302" s="2"/>
      <x:c r="K302" s="2"/>
      <x:c r="L302" s="2"/>
      <x:c r="M302" s="2"/>
      <x:c r="N302" s="2"/>
    </x:row>
    <x:row r="303">
      <x:c r="A303" s="34" t="n">
        <x:v>291</x:v>
      </x:c>
      <x:c r="B303" s="31" t="n">
        <x:v>50.04050452339328</x:v>
      </x:c>
      <x:c r="C303" s="31" t="n">
        <x:v>30.080601339926943</x:v>
      </x:c>
      <x:c r="D303" s="31" t="n">
        <x:v>80.12110586332022</x:v>
      </x:c>
      <x:c r="E303" s="34" t="n">
        <x:v>0</x:v>
      </x:c>
      <x:c r="F303" s="2"/>
      <x:c r="G303" s="2"/>
      <x:c r="H303" s="2"/>
      <x:c r="I303" s="2"/>
      <x:c r="J303" s="2"/>
      <x:c r="K303" s="2"/>
      <x:c r="L303" s="2"/>
      <x:c r="M303" s="2"/>
      <x:c r="N303" s="2"/>
    </x:row>
    <x:row r="304">
      <x:c r="A304" s="34" t="n">
        <x:v>292</x:v>
      </x:c>
      <x:c r="B304" s="31" t="n">
        <x:v>50.18011263740966</x:v>
      </x:c>
      <x:c r="C304" s="31" t="n">
        <x:v>29.777768145734445</x:v>
      </x:c>
      <x:c r="D304" s="31" t="n">
        <x:v>79.9578807831441</x:v>
      </x:c>
      <x:c r="E304" s="34" t="n">
        <x:v>0</x:v>
      </x:c>
      <x:c r="F304" s="2"/>
      <x:c r="G304" s="2"/>
      <x:c r="H304" s="2"/>
      <x:c r="I304" s="2"/>
      <x:c r="J304" s="2"/>
      <x:c r="K304" s="2"/>
      <x:c r="L304" s="2"/>
      <x:c r="M304" s="2"/>
      <x:c r="N304" s="2"/>
    </x:row>
    <x:row r="305">
      <x:c r="A305" s="34" t="n">
        <x:v>293</x:v>
      </x:c>
      <x:c r="B305" s="31" t="n">
        <x:v>50.00294966045347</x:v>
      </x:c>
      <x:c r="C305" s="31" t="n">
        <x:v>30.053046328341587</x:v>
      </x:c>
      <x:c r="D305" s="31" t="n">
        <x:v>80.05599598879505</x:v>
      </x:c>
      <x:c r="E305" s="34" t="n">
        <x:v>0</x:v>
      </x:c>
      <x:c r="F305" s="2"/>
      <x:c r="G305" s="2"/>
      <x:c r="H305" s="2"/>
      <x:c r="I305" s="2"/>
      <x:c r="J305" s="2"/>
      <x:c r="K305" s="2"/>
      <x:c r="L305" s="2"/>
      <x:c r="M305" s="2"/>
      <x:c r="N305" s="2"/>
    </x:row>
    <x:row r="306">
      <x:c r="A306" s="34" t="n">
        <x:v>294</x:v>
      </x:c>
      <x:c r="B306" s="31" t="n">
        <x:v>49.834694892337716</x:v>
      </x:c>
      <x:c r="C306" s="31" t="n">
        <x:v>29.804550272226333</x:v>
      </x:c>
      <x:c r="D306" s="31" t="n">
        <x:v>79.63924516456404</x:v>
      </x:c>
      <x:c r="E306" s="34" t="n">
        <x:v>0</x:v>
      </x:c>
      <x:c r="F306" s="2"/>
      <x:c r="G306" s="2"/>
      <x:c r="H306" s="2"/>
      <x:c r="I306" s="2"/>
      <x:c r="J306" s="2"/>
      <x:c r="K306" s="2"/>
      <x:c r="L306" s="2"/>
      <x:c r="M306" s="2"/>
      <x:c r="N306" s="2"/>
    </x:row>
    <x:row r="307">
      <x:c r="A307" s="34" t="n">
        <x:v>295</x:v>
      </x:c>
      <x:c r="B307" s="31" t="n">
        <x:v>49.881767779546315</x:v>
      </x:c>
      <x:c r="C307" s="31" t="n">
        <x:v>29.85435058674775</x:v>
      </x:c>
      <x:c r="D307" s="31" t="n">
        <x:v>79.73611836629406</x:v>
      </x:c>
      <x:c r="E307" s="34" t="n">
        <x:v>0</x:v>
      </x:c>
      <x:c r="F307" s="2"/>
      <x:c r="G307" s="2"/>
      <x:c r="H307" s="2"/>
      <x:c r="I307" s="2"/>
      <x:c r="J307" s="2"/>
      <x:c r="K307" s="2"/>
      <x:c r="L307" s="2"/>
      <x:c r="M307" s="2"/>
      <x:c r="N307" s="2"/>
    </x:row>
    <x:row r="308">
      <x:c r="A308" s="34" t="n">
        <x:v>296</x:v>
      </x:c>
      <x:c r="B308" s="31" t="n">
        <x:v>50.08811630586758</x:v>
      </x:c>
      <x:c r="C308" s="31" t="n">
        <x:v>30.195196084259077</x:v>
      </x:c>
      <x:c r="D308" s="31" t="n">
        <x:v>80.28331239012665</x:v>
      </x:c>
      <x:c r="E308" s="34" t="n">
        <x:v>0</x:v>
      </x:c>
      <x:c r="F308" s="2"/>
      <x:c r="G308" s="2"/>
      <x:c r="H308" s="2"/>
      <x:c r="I308" s="2"/>
      <x:c r="J308" s="2"/>
      <x:c r="K308" s="2"/>
      <x:c r="L308" s="2"/>
      <x:c r="M308" s="2"/>
      <x:c r="N308" s="2"/>
    </x:row>
    <x:row r="309">
      <x:c r="A309" s="34" t="n">
        <x:v>297</x:v>
      </x:c>
      <x:c r="B309" s="31" t="n">
        <x:v>49.77725693588443</x:v>
      </x:c>
      <x:c r="C309" s="31" t="n">
        <x:v>29.92203680765815</x:v>
      </x:c>
      <x:c r="D309" s="31" t="n">
        <x:v>79.69929374354258</x:v>
      </x:c>
      <x:c r="E309" s="34" t="n">
        <x:v>0</x:v>
      </x:c>
      <x:c r="F309" s="2"/>
      <x:c r="G309" s="2"/>
      <x:c r="H309" s="2"/>
      <x:c r="I309" s="2"/>
      <x:c r="J309" s="2"/>
      <x:c r="K309" s="2"/>
      <x:c r="L309" s="2"/>
      <x:c r="M309" s="2"/>
      <x:c r="N309" s="2"/>
    </x:row>
    <x:row r="310">
      <x:c r="A310" s="34" t="n">
        <x:v>298</x:v>
      </x:c>
      <x:c r="B310" s="31" t="n">
        <x:v>49.8732072197095</x:v>
      </x:c>
      <x:c r="C310" s="31" t="n">
        <x:v>30.258220790326593</x:v>
      </x:c>
      <x:c r="D310" s="31" t="n">
        <x:v>80.13142801003609</x:v>
      </x:c>
      <x:c r="E310" s="34" t="n">
        <x:v>0</x:v>
      </x:c>
      <x:c r="F310" s="2"/>
      <x:c r="G310" s="2"/>
      <x:c r="H310" s="2"/>
      <x:c r="I310" s="2"/>
      <x:c r="J310" s="2"/>
      <x:c r="K310" s="2"/>
      <x:c r="L310" s="2"/>
      <x:c r="M310" s="2"/>
      <x:c r="N310" s="2"/>
    </x:row>
    <x:row r="311">
      <x:c r="A311" s="34" t="n">
        <x:v>299</x:v>
      </x:c>
      <x:c r="B311" s="31" t="n">
        <x:v>50.04472821174949</x:v>
      </x:c>
      <x:c r="C311" s="31" t="n">
        <x:v>30.17141190203838</x:v>
      </x:c>
      <x:c r="D311" s="31" t="n">
        <x:v>80.21614011378787</x:v>
      </x:c>
      <x:c r="E311" s="34" t="n">
        <x:v>0</x:v>
      </x:c>
      <x:c r="F311" s="2"/>
      <x:c r="G311" s="2"/>
      <x:c r="H311" s="2"/>
      <x:c r="I311" s="2"/>
      <x:c r="J311" s="2"/>
      <x:c r="K311" s="2"/>
      <x:c r="L311" s="2"/>
      <x:c r="M311" s="2"/>
      <x:c r="N311" s="2"/>
    </x:row>
    <x:row r="312">
      <x:c r="A312" s="34" t="n">
        <x:v>300</x:v>
      </x:c>
      <x:c r="B312" s="31" t="n">
        <x:v>50.376937054176096</x:v>
      </x:c>
      <x:c r="C312" s="31" t="n">
        <x:v>29.774631369346753</x:v>
      </x:c>
      <x:c r="D312" s="31" t="n">
        <x:v>80.15156842352285</x:v>
      </x:c>
      <x:c r="E312" s="34" t="n">
        <x:v>0</x:v>
      </x:c>
      <x:c r="F312" s="2"/>
      <x:c r="G312" s="2"/>
      <x:c r="H312" s="2"/>
      <x:c r="I312" s="2"/>
      <x:c r="J312" s="2"/>
      <x:c r="K312" s="2"/>
      <x:c r="L312" s="2"/>
      <x:c r="M312" s="2"/>
      <x:c r="N312" s="2"/>
    </x:row>
    <x:row r="313">
      <x:c r="A313" s="34" t="n">
        <x:v>301</x:v>
      </x:c>
      <x:c r="B313" s="31" t="n">
        <x:v>50.20308793735789</x:v>
      </x:c>
      <x:c r="C313" s="31" t="n">
        <x:v>29.899685380468146</x:v>
      </x:c>
      <x:c r="D313" s="31" t="n">
        <x:v>80.10277331782603</x:v>
      </x:c>
      <x:c r="E313" s="34" t="n">
        <x:v>0</x:v>
      </x:c>
      <x:c r="F313" s="2"/>
      <x:c r="G313" s="2"/>
      <x:c r="H313" s="2"/>
      <x:c r="I313" s="2"/>
      <x:c r="J313" s="2"/>
      <x:c r="K313" s="2"/>
      <x:c r="L313" s="2"/>
      <x:c r="M313" s="2"/>
      <x:c r="N313" s="2"/>
    </x:row>
    <x:row r="314">
      <x:c r="A314" s="34" t="n">
        <x:v>302</x:v>
      </x:c>
      <x:c r="B314" s="31" t="n">
        <x:v>49.74388675493059</x:v>
      </x:c>
      <x:c r="C314" s="31" t="n">
        <x:v>29.79747906499542</x:v>
      </x:c>
      <x:c r="D314" s="31" t="n">
        <x:v>79.54136581992601</x:v>
      </x:c>
      <x:c r="E314" s="34" t="n">
        <x:v>0</x:v>
      </x:c>
      <x:c r="F314" s="2"/>
      <x:c r="G314" s="2"/>
      <x:c r="H314" s="2"/>
      <x:c r="I314" s="2"/>
      <x:c r="J314" s="2"/>
      <x:c r="K314" s="2"/>
      <x:c r="L314" s="2"/>
      <x:c r="M314" s="2"/>
      <x:c r="N314" s="2"/>
    </x:row>
    <x:row r="315">
      <x:c r="A315" s="34" t="n">
        <x:v>303</x:v>
      </x:c>
      <x:c r="B315" s="31" t="n">
        <x:v>49.644325344595835</x:v>
      </x:c>
      <x:c r="C315" s="31" t="n">
        <x:v>30.02924955468625</x:v>
      </x:c>
      <x:c r="D315" s="31" t="n">
        <x:v>79.67357489928209</x:v>
      </x:c>
      <x:c r="E315" s="34" t="n">
        <x:v>0</x:v>
      </x:c>
      <x:c r="F315" s="2"/>
      <x:c r="G315" s="2"/>
      <x:c r="H315" s="2"/>
      <x:c r="I315" s="2"/>
      <x:c r="J315" s="2"/>
      <x:c r="K315" s="2"/>
      <x:c r="L315" s="2"/>
      <x:c r="M315" s="2"/>
      <x:c r="N315" s="2"/>
    </x:row>
    <x:row r="316">
      <x:c r="A316" s="34" t="n">
        <x:v>304</x:v>
      </x:c>
      <x:c r="B316" s="31" t="n">
        <x:v>49.90414445424198</x:v>
      </x:c>
      <x:c r="C316" s="31" t="n">
        <x:v>29.771316840313375</x:v>
      </x:c>
      <x:c r="D316" s="31" t="n">
        <x:v>79.67546129455536</x:v>
      </x:c>
      <x:c r="E316" s="34" t="n">
        <x:v>0</x:v>
      </x:c>
      <x:c r="F316" s="2"/>
      <x:c r="G316" s="2"/>
      <x:c r="H316" s="2"/>
      <x:c r="I316" s="2"/>
      <x:c r="J316" s="2"/>
      <x:c r="K316" s="2"/>
      <x:c r="L316" s="2"/>
      <x:c r="M316" s="2"/>
      <x:c r="N316" s="2"/>
    </x:row>
    <x:row r="317">
      <x:c r="A317" s="34" t="n">
        <x:v>305</x:v>
      </x:c>
      <x:c r="B317" s="31" t="n">
        <x:v>50.072159110401145</x:v>
      </x:c>
      <x:c r="C317" s="31" t="n">
        <x:v>30.0011122665368</x:v>
      </x:c>
      <x:c r="D317" s="31" t="n">
        <x:v>80.07327137693795</x:v>
      </x:c>
      <x:c r="E317" s="34" t="n">
        <x:v>0</x:v>
      </x:c>
      <x:c r="F317" s="2"/>
      <x:c r="G317" s="2"/>
      <x:c r="H317" s="2"/>
      <x:c r="I317" s="2"/>
      <x:c r="J317" s="2"/>
      <x:c r="K317" s="2"/>
      <x:c r="L317" s="2"/>
      <x:c r="M317" s="2"/>
      <x:c r="N317" s="2"/>
    </x:row>
    <x:row r="318">
      <x:c r="A318" s="34" t="n">
        <x:v>306</x:v>
      </x:c>
      <x:c r="B318" s="31" t="n">
        <x:v>50.10835876582439</x:v>
      </x:c>
      <x:c r="C318" s="31" t="n">
        <x:v>30.22372792493552</x:v>
      </x:c>
      <x:c r="D318" s="31" t="n">
        <x:v>80.33208669075991</x:v>
      </x:c>
      <x:c r="E318" s="34" t="n">
        <x:v>0</x:v>
      </x:c>
      <x:c r="F318" s="2"/>
      <x:c r="G318" s="2"/>
      <x:c r="H318" s="2"/>
      <x:c r="I318" s="2"/>
      <x:c r="J318" s="2"/>
      <x:c r="K318" s="2"/>
      <x:c r="L318" s="2"/>
      <x:c r="M318" s="2"/>
      <x:c r="N318" s="2"/>
    </x:row>
    <x:row r="319">
      <x:c r="A319" s="34" t="n">
        <x:v>307</x:v>
      </x:c>
      <x:c r="B319" s="31" t="n">
        <x:v>50.158183324109245</x:v>
      </x:c>
      <x:c r="C319" s="31" t="n">
        <x:v>29.79147290806286</x:v>
      </x:c>
      <x:c r="D319" s="31" t="n">
        <x:v>79.9496562321721</x:v>
      </x:c>
      <x:c r="E319" s="34" t="n">
        <x:v>0</x:v>
      </x:c>
      <x:c r="F319" s="2"/>
      <x:c r="G319" s="2"/>
      <x:c r="H319" s="2"/>
      <x:c r="I319" s="2"/>
      <x:c r="J319" s="2"/>
      <x:c r="K319" s="2"/>
      <x:c r="L319" s="2"/>
      <x:c r="M319" s="2"/>
      <x:c r="N319" s="2"/>
    </x:row>
    <x:row r="320">
      <x:c r="A320" s="34" t="n">
        <x:v>308</x:v>
      </x:c>
      <x:c r="B320" s="31" t="n">
        <x:v>49.84917864264807</x:v>
      </x:c>
      <x:c r="C320" s="31" t="n">
        <x:v>29.908364320546386</x:v>
      </x:c>
      <x:c r="D320" s="31" t="n">
        <x:v>79.75754296319445</x:v>
      </x:c>
      <x:c r="E320" s="34" t="n">
        <x:v>0</x:v>
      </x:c>
      <x:c r="F320" s="2"/>
      <x:c r="G320" s="2"/>
      <x:c r="H320" s="2"/>
      <x:c r="I320" s="2"/>
      <x:c r="J320" s="2"/>
      <x:c r="K320" s="2"/>
      <x:c r="L320" s="2"/>
      <x:c r="M320" s="2"/>
      <x:c r="N320" s="2"/>
    </x:row>
    <x:row r="321">
      <x:c r="A321" s="34" t="n">
        <x:v>309</x:v>
      </x:c>
      <x:c r="B321" s="31" t="n">
        <x:v>49.914873186164</x:v>
      </x:c>
      <x:c r="C321" s="31" t="n">
        <x:v>30.290873294742777</x:v>
      </x:c>
      <x:c r="D321" s="31" t="n">
        <x:v>80.20574648090678</x:v>
      </x:c>
      <x:c r="E321" s="34" t="n">
        <x:v>0</x:v>
      </x:c>
      <x:c r="F321" s="2"/>
      <x:c r="G321" s="2"/>
      <x:c r="H321" s="2"/>
      <x:c r="I321" s="2"/>
      <x:c r="J321" s="2"/>
      <x:c r="K321" s="2"/>
      <x:c r="L321" s="2"/>
      <x:c r="M321" s="2"/>
      <x:c r="N321" s="2"/>
    </x:row>
    <x:row r="322">
      <x:c r="A322" s="34" t="n">
        <x:v>310</x:v>
      </x:c>
      <x:c r="B322" s="31" t="n">
        <x:v>49.81092642249809</x:v>
      </x:c>
      <x:c r="C322" s="31" t="n">
        <x:v>30.09010272938758</x:v>
      </x:c>
      <x:c r="D322" s="31" t="n">
        <x:v>79.90102915188567</x:v>
      </x:c>
      <x:c r="E322" s="34" t="n">
        <x:v>0</x:v>
      </x:c>
      <x:c r="F322" s="2"/>
      <x:c r="G322" s="2"/>
      <x:c r="H322" s="2"/>
      <x:c r="I322" s="2"/>
      <x:c r="J322" s="2"/>
      <x:c r="K322" s="2"/>
      <x:c r="L322" s="2"/>
      <x:c r="M322" s="2"/>
      <x:c r="N322" s="2"/>
    </x:row>
    <x:row r="323">
      <x:c r="A323" s="34" t="n">
        <x:v>311</x:v>
      </x:c>
      <x:c r="B323" s="31" t="n">
        <x:v>50.02294440455558</x:v>
      </x:c>
      <x:c r="C323" s="31" t="n">
        <x:v>30.000837227376177</x:v>
      </x:c>
      <x:c r="D323" s="31" t="n">
        <x:v>80.02378163193175</x:v>
      </x:c>
      <x:c r="E323" s="34" t="n">
        <x:v>0</x:v>
      </x:c>
      <x:c r="F323" s="2"/>
      <x:c r="G323" s="2"/>
      <x:c r="H323" s="2"/>
      <x:c r="I323" s="2"/>
      <x:c r="J323" s="2"/>
      <x:c r="K323" s="2"/>
      <x:c r="L323" s="2"/>
      <x:c r="M323" s="2"/>
      <x:c r="N323" s="2"/>
    </x:row>
    <x:row r="324">
      <x:c r="A324" s="34" t="n">
        <x:v>312</x:v>
      </x:c>
      <x:c r="B324" s="31" t="n">
        <x:v>50.193257931291754</x:v>
      </x:c>
      <x:c r="C324" s="31" t="n">
        <x:v>30.149169246107338</x:v>
      </x:c>
      <x:c r="D324" s="31" t="n">
        <x:v>80.34242717739909</x:v>
      </x:c>
      <x:c r="E324" s="34" t="n">
        <x:v>0</x:v>
      </x:c>
      <x:c r="F324" s="2"/>
      <x:c r="G324" s="2"/>
      <x:c r="H324" s="2"/>
      <x:c r="I324" s="2"/>
      <x:c r="J324" s="2"/>
      <x:c r="K324" s="2"/>
      <x:c r="L324" s="2"/>
      <x:c r="M324" s="2"/>
      <x:c r="N324" s="2"/>
    </x:row>
    <x:row r="325">
      <x:c r="A325" s="34" t="n">
        <x:v>313</x:v>
      </x:c>
      <x:c r="B325" s="31" t="n">
        <x:v>50.20378012174496</x:v>
      </x:c>
      <x:c r="C325" s="31" t="n">
        <x:v>30.287808804307133</x:v>
      </x:c>
      <x:c r="D325" s="31" t="n">
        <x:v>80.49158892605209</x:v>
      </x:c>
      <x:c r="E325" s="34" t="n">
        <x:v>1</x:v>
      </x:c>
      <x:c r="F325" s="2"/>
      <x:c r="G325" s="2"/>
      <x:c r="H325" s="2"/>
      <x:c r="I325" s="2"/>
      <x:c r="J325" s="2"/>
      <x:c r="K325" s="2"/>
      <x:c r="L325" s="2"/>
      <x:c r="M325" s="2"/>
      <x:c r="N325" s="2"/>
    </x:row>
    <x:row r="326">
      <x:c r="A326" s="34" t="n">
        <x:v>314</x:v>
      </x:c>
      <x:c r="B326" s="31" t="n">
        <x:v>50.16263185298552</x:v>
      </x:c>
      <x:c r="C326" s="31" t="n">
        <x:v>29.94711769404821</x:v>
      </x:c>
      <x:c r="D326" s="31" t="n">
        <x:v>80.10974954703373</x:v>
      </x:c>
      <x:c r="E326" s="34" t="n">
        <x:v>0</x:v>
      </x:c>
      <x:c r="F326" s="2"/>
      <x:c r="G326" s="2"/>
      <x:c r="H326" s="2"/>
      <x:c r="I326" s="2"/>
      <x:c r="J326" s="2"/>
      <x:c r="K326" s="2"/>
      <x:c r="L326" s="2"/>
      <x:c r="M326" s="2"/>
      <x:c r="N326" s="2"/>
    </x:row>
    <x:row r="327">
      <x:c r="A327" s="34" t="n">
        <x:v>315</x:v>
      </x:c>
      <x:c r="B327" s="31" t="n">
        <x:v>50.15908946669904</x:v>
      </x:c>
      <x:c r="C327" s="31" t="n">
        <x:v>30.24418579065241</x:v>
      </x:c>
      <x:c r="D327" s="31" t="n">
        <x:v>80.40327525735145</x:v>
      </x:c>
      <x:c r="E327" s="34" t="n">
        <x:v>1</x:v>
      </x:c>
      <x:c r="F327" s="2"/>
      <x:c r="G327" s="2"/>
      <x:c r="H327" s="2"/>
      <x:c r="I327" s="2"/>
      <x:c r="J327" s="2"/>
      <x:c r="K327" s="2"/>
      <x:c r="L327" s="2"/>
      <x:c r="M327" s="2"/>
      <x:c r="N327" s="2"/>
    </x:row>
    <x:row r="328">
      <x:c r="A328" s="34" t="n">
        <x:v>316</x:v>
      </x:c>
      <x:c r="B328" s="31" t="n">
        <x:v>50.117357169763174</x:v>
      </x:c>
      <x:c r="C328" s="31" t="n">
        <x:v>30.181696351384744</x:v>
      </x:c>
      <x:c r="D328" s="31" t="n">
        <x:v>80.29905352114793</x:v>
      </x:c>
      <x:c r="E328" s="34" t="n">
        <x:v>0</x:v>
      </x:c>
      <x:c r="F328" s="2"/>
      <x:c r="G328" s="2"/>
      <x:c r="H328" s="2"/>
      <x:c r="I328" s="2"/>
      <x:c r="J328" s="2"/>
      <x:c r="K328" s="2"/>
      <x:c r="L328" s="2"/>
      <x:c r="M328" s="2"/>
      <x:c r="N328" s="2"/>
    </x:row>
    <x:row r="329">
      <x:c r="A329" s="34" t="n">
        <x:v>317</x:v>
      </x:c>
      <x:c r="B329" s="31" t="n">
        <x:v>50.16901828613066</x:v>
      </x:c>
      <x:c r="C329" s="31" t="n">
        <x:v>29.70243848171085</x:v>
      </x:c>
      <x:c r="D329" s="31" t="n">
        <x:v>79.87145676784151</x:v>
      </x:c>
      <x:c r="E329" s="34" t="n">
        <x:v>0</x:v>
      </x:c>
      <x:c r="F329" s="2"/>
      <x:c r="G329" s="2"/>
      <x:c r="H329" s="2"/>
      <x:c r="I329" s="2"/>
      <x:c r="J329" s="2"/>
      <x:c r="K329" s="2"/>
      <x:c r="L329" s="2"/>
      <x:c r="M329" s="2"/>
      <x:c r="N329" s="2"/>
    </x:row>
    <x:row r="330">
      <x:c r="A330" s="34" t="n">
        <x:v>318</x:v>
      </x:c>
      <x:c r="B330" s="31" t="n">
        <x:v>49.84598105977903</x:v>
      </x:c>
      <x:c r="C330" s="31" t="n">
        <x:v>29.700499200308695</x:v>
      </x:c>
      <x:c r="D330" s="31" t="n">
        <x:v>79.54648026008772</x:v>
      </x:c>
      <x:c r="E330" s="34" t="n">
        <x:v>0</x:v>
      </x:c>
      <x:c r="F330" s="2"/>
      <x:c r="G330" s="2"/>
      <x:c r="H330" s="2"/>
      <x:c r="I330" s="2"/>
      <x:c r="J330" s="2"/>
      <x:c r="K330" s="2"/>
      <x:c r="L330" s="2"/>
      <x:c r="M330" s="2"/>
      <x:c r="N330" s="2"/>
    </x:row>
    <x:row r="331">
      <x:c r="A331" s="34" t="n">
        <x:v>319</x:v>
      </x:c>
      <x:c r="B331" s="31" t="n">
        <x:v>49.97606938214964</x:v>
      </x:c>
      <x:c r="C331" s="31" t="n">
        <x:v>29.787570749642327</x:v>
      </x:c>
      <x:c r="D331" s="31" t="n">
        <x:v>79.76364013179196</x:v>
      </x:c>
      <x:c r="E331" s="34" t="n">
        <x:v>0</x:v>
      </x:c>
      <x:c r="F331" s="2"/>
      <x:c r="G331" s="2"/>
      <x:c r="H331" s="2"/>
      <x:c r="I331" s="2"/>
      <x:c r="J331" s="2"/>
      <x:c r="K331" s="2"/>
      <x:c r="L331" s="2"/>
      <x:c r="M331" s="2"/>
      <x:c r="N331" s="2"/>
    </x:row>
    <x:row r="332">
      <x:c r="A332" s="34" t="n">
        <x:v>320</x:v>
      </x:c>
      <x:c r="B332" s="31" t="n">
        <x:v>49.99870873786106</x:v>
      </x:c>
      <x:c r="C332" s="31" t="n">
        <x:v>29.830237425304947</x:v>
      </x:c>
      <x:c r="D332" s="31" t="n">
        <x:v>79.82894616316601</x:v>
      </x:c>
      <x:c r="E332" s="34" t="n">
        <x:v>0</x:v>
      </x:c>
      <x:c r="F332" s="2"/>
      <x:c r="G332" s="2"/>
      <x:c r="H332" s="2"/>
      <x:c r="I332" s="2"/>
      <x:c r="J332" s="2"/>
      <x:c r="K332" s="2"/>
      <x:c r="L332" s="2"/>
      <x:c r="M332" s="2"/>
      <x:c r="N332" s="2"/>
    </x:row>
    <x:row r="333">
      <x:c r="A333" s="34" t="n">
        <x:v>321</x:v>
      </x:c>
      <x:c r="B333" s="31" t="n">
        <x:v>49.93220909654777</x:v>
      </x:c>
      <x:c r="C333" s="31" t="n">
        <x:v>30.04467501877807</x:v>
      </x:c>
      <x:c r="D333" s="31" t="n">
        <x:v>79.97688411532584</x:v>
      </x:c>
      <x:c r="E333" s="34" t="n">
        <x:v>0</x:v>
      </x:c>
      <x:c r="F333" s="2"/>
      <x:c r="G333" s="2"/>
      <x:c r="H333" s="2"/>
      <x:c r="I333" s="2"/>
      <x:c r="J333" s="2"/>
      <x:c r="K333" s="2"/>
      <x:c r="L333" s="2"/>
      <x:c r="M333" s="2"/>
      <x:c r="N333" s="2"/>
    </x:row>
    <x:row r="334">
      <x:c r="A334" s="34" t="n">
        <x:v>322</x:v>
      </x:c>
      <x:c r="B334" s="31" t="n">
        <x:v>49.93635130558636</x:v>
      </x:c>
      <x:c r="C334" s="31" t="n">
        <x:v>30.242735930951312</x:v>
      </x:c>
      <x:c r="D334" s="31" t="n">
        <x:v>80.17908723653767</x:v>
      </x:c>
      <x:c r="E334" s="34" t="n">
        <x:v>0</x:v>
      </x:c>
      <x:c r="F334" s="2"/>
      <x:c r="G334" s="2"/>
      <x:c r="H334" s="2"/>
      <x:c r="I334" s="2"/>
      <x:c r="J334" s="2"/>
      <x:c r="K334" s="2"/>
      <x:c r="L334" s="2"/>
      <x:c r="M334" s="2"/>
      <x:c r="N334" s="2"/>
    </x:row>
    <x:row r="335">
      <x:c r="A335" s="34" t="n">
        <x:v>323</x:v>
      </x:c>
      <x:c r="B335" s="31" t="n">
        <x:v>49.95002683915806</x:v>
      </x:c>
      <x:c r="C335" s="31" t="n">
        <x:v>29.872816885728387</x:v>
      </x:c>
      <x:c r="D335" s="31" t="n">
        <x:v>79.82284372488645</x:v>
      </x:c>
      <x:c r="E335" s="34" t="n">
        <x:v>0</x:v>
      </x:c>
      <x:c r="F335" s="2"/>
      <x:c r="G335" s="2"/>
      <x:c r="H335" s="2"/>
      <x:c r="I335" s="2"/>
      <x:c r="J335" s="2"/>
      <x:c r="K335" s="2"/>
      <x:c r="L335" s="2"/>
      <x:c r="M335" s="2"/>
      <x:c r="N335" s="2"/>
    </x:row>
    <x:row r="336">
      <x:c r="A336" s="34" t="n">
        <x:v>324</x:v>
      </x:c>
      <x:c r="B336" s="31" t="n">
        <x:v>50.06118577982817</x:v>
      </x:c>
      <x:c r="C336" s="31" t="n">
        <x:v>29.838235966488718</x:v>
      </x:c>
      <x:c r="D336" s="31" t="n">
        <x:v>79.89942174631689</x:v>
      </x:c>
      <x:c r="E336" s="34" t="n">
        <x:v>0</x:v>
      </x:c>
      <x:c r="F336" s="2"/>
      <x:c r="G336" s="2"/>
      <x:c r="H336" s="2"/>
      <x:c r="I336" s="2"/>
      <x:c r="J336" s="2"/>
      <x:c r="K336" s="2"/>
      <x:c r="L336" s="2"/>
      <x:c r="M336" s="2"/>
      <x:c r="N336" s="2"/>
    </x:row>
    <x:row r="337">
      <x:c r="A337" s="34" t="n">
        <x:v>325</x:v>
      </x:c>
      <x:c r="B337" s="31" t="n">
        <x:v>50.1617236335743</x:v>
      </x:c>
      <x:c r="C337" s="31" t="n">
        <x:v>30.204363927198575</x:v>
      </x:c>
      <x:c r="D337" s="31" t="n">
        <x:v>80.36608756077287</x:v>
      </x:c>
      <x:c r="E337" s="34" t="n">
        <x:v>0</x:v>
      </x:c>
      <x:c r="F337" s="2"/>
      <x:c r="G337" s="2"/>
      <x:c r="H337" s="2"/>
      <x:c r="I337" s="2"/>
      <x:c r="J337" s="2"/>
      <x:c r="K337" s="2"/>
      <x:c r="L337" s="2"/>
      <x:c r="M337" s="2"/>
      <x:c r="N337" s="2"/>
    </x:row>
    <x:row r="338">
      <x:c r="A338" s="34" t="n">
        <x:v>326</x:v>
      </x:c>
      <x:c r="B338" s="31" t="n">
        <x:v>49.86222616336993</x:v>
      </x:c>
      <x:c r="C338" s="31" t="n">
        <x:v>30.18453671238385</x:v>
      </x:c>
      <x:c r="D338" s="31" t="n">
        <x:v>80.04676287575379</x:v>
      </x:c>
      <x:c r="E338" s="34" t="n">
        <x:v>0</x:v>
      </x:c>
      <x:c r="F338" s="2"/>
      <x:c r="G338" s="2"/>
      <x:c r="H338" s="2"/>
      <x:c r="I338" s="2"/>
      <x:c r="J338" s="2"/>
      <x:c r="K338" s="2"/>
      <x:c r="L338" s="2"/>
      <x:c r="M338" s="2"/>
      <x:c r="N338" s="2"/>
    </x:row>
    <x:row r="339">
      <x:c r="A339" s="34" t="n">
        <x:v>327</x:v>
      </x:c>
      <x:c r="B339" s="31" t="n">
        <x:v>49.94025554640763</x:v>
      </x:c>
      <x:c r="C339" s="31" t="n">
        <x:v>30.054105555592106</x:v>
      </x:c>
      <x:c r="D339" s="31" t="n">
        <x:v>79.99436110199973</x:v>
      </x:c>
      <x:c r="E339" s="34" t="n">
        <x:v>0</x:v>
      </x:c>
      <x:c r="F339" s="2"/>
      <x:c r="G339" s="2"/>
      <x:c r="H339" s="2"/>
      <x:c r="I339" s="2"/>
      <x:c r="J339" s="2"/>
      <x:c r="K339" s="2"/>
      <x:c r="L339" s="2"/>
      <x:c r="M339" s="2"/>
      <x:c r="N339" s="2"/>
    </x:row>
    <x:row r="340">
      <x:c r="A340" s="34" t="n">
        <x:v>328</x:v>
      </x:c>
      <x:c r="B340" s="31" t="n">
        <x:v>49.88657216847952</x:v>
      </x:c>
      <x:c r="C340" s="31" t="n">
        <x:v>30.285955735808237</x:v>
      </x:c>
      <x:c r="D340" s="31" t="n">
        <x:v>80.17252790428776</x:v>
      </x:c>
      <x:c r="E340" s="34" t="n">
        <x:v>0</x:v>
      </x:c>
      <x:c r="F340" s="2"/>
      <x:c r="G340" s="2"/>
      <x:c r="H340" s="2"/>
      <x:c r="I340" s="2"/>
      <x:c r="J340" s="2"/>
      <x:c r="K340" s="2"/>
      <x:c r="L340" s="2"/>
      <x:c r="M340" s="2"/>
      <x:c r="N340" s="2"/>
    </x:row>
    <x:row r="341">
      <x:c r="A341" s="34" t="n">
        <x:v>329</x:v>
      </x:c>
      <x:c r="B341" s="31" t="n">
        <x:v>49.85271340411513</x:v>
      </x:c>
      <x:c r="C341" s="31" t="n">
        <x:v>29.71775582609698</x:v>
      </x:c>
      <x:c r="D341" s="31" t="n">
        <x:v>79.57046923021211</x:v>
      </x:c>
      <x:c r="E341" s="34" t="n">
        <x:v>0</x:v>
      </x:c>
      <x:c r="F341" s="2"/>
      <x:c r="G341" s="2"/>
      <x:c r="H341" s="2"/>
      <x:c r="I341" s="2"/>
      <x:c r="J341" s="2"/>
      <x:c r="K341" s="2"/>
      <x:c r="L341" s="2"/>
      <x:c r="M341" s="2"/>
      <x:c r="N341" s="2"/>
    </x:row>
    <x:row r="342">
      <x:c r="A342" s="34" t="n">
        <x:v>330</x:v>
      </x:c>
      <x:c r="B342" s="31" t="n">
        <x:v>49.995951099040106</x:v>
      </x:c>
      <x:c r="C342" s="31" t="n">
        <x:v>30.2709382943809</x:v>
      </x:c>
      <x:c r="D342" s="31" t="n">
        <x:v>80.26688939342101</x:v>
      </x:c>
      <x:c r="E342" s="34" t="n">
        <x:v>0</x:v>
      </x:c>
      <x:c r="F342" s="2"/>
      <x:c r="G342" s="2"/>
      <x:c r="H342" s="2"/>
      <x:c r="I342" s="2"/>
      <x:c r="J342" s="2"/>
      <x:c r="K342" s="2"/>
      <x:c r="L342" s="2"/>
      <x:c r="M342" s="2"/>
      <x:c r="N342" s="2"/>
    </x:row>
    <x:row r="343">
      <x:c r="A343" s="34" t="n">
        <x:v>331</x:v>
      </x:c>
      <x:c r="B343" s="31" t="n">
        <x:v>50.133892321773594</x:v>
      </x:c>
      <x:c r="C343" s="31" t="n">
        <x:v>29.88155069486238</x:v>
      </x:c>
      <x:c r="D343" s="31" t="n">
        <x:v>80.01544301663597</x:v>
      </x:c>
      <x:c r="E343" s="34" t="n">
        <x:v>0</x:v>
      </x:c>
      <x:c r="F343" s="2"/>
      <x:c r="G343" s="2"/>
      <x:c r="H343" s="2"/>
      <x:c r="I343" s="2"/>
      <x:c r="J343" s="2"/>
      <x:c r="K343" s="2"/>
      <x:c r="L343" s="2"/>
      <x:c r="M343" s="2"/>
      <x:c r="N343" s="2"/>
    </x:row>
    <x:row r="344">
      <x:c r="A344" s="34" t="n">
        <x:v>332</x:v>
      </x:c>
      <x:c r="B344" s="31" t="n">
        <x:v>50.307995073050584</x:v>
      </x:c>
      <x:c r="C344" s="31" t="n">
        <x:v>30.212519238190726</x:v>
      </x:c>
      <x:c r="D344" s="31" t="n">
        <x:v>80.52051431124131</x:v>
      </x:c>
      <x:c r="E344" s="34" t="n">
        <x:v>1</x:v>
      </x:c>
      <x:c r="F344" s="2"/>
      <x:c r="G344" s="2"/>
      <x:c r="H344" s="2"/>
      <x:c r="I344" s="2"/>
      <x:c r="J344" s="2"/>
      <x:c r="K344" s="2"/>
      <x:c r="L344" s="2"/>
      <x:c r="M344" s="2"/>
      <x:c r="N344" s="2"/>
    </x:row>
    <x:row r="345">
      <x:c r="A345" s="34" t="n">
        <x:v>333</x:v>
      </x:c>
      <x:c r="B345" s="31" t="n">
        <x:v>49.90748714791543</x:v>
      </x:c>
      <x:c r="C345" s="31" t="n">
        <x:v>30.213369866274295</x:v>
      </x:c>
      <x:c r="D345" s="31" t="n">
        <x:v>80.12085701418972</x:v>
      </x:c>
      <x:c r="E345" s="34" t="n">
        <x:v>0</x:v>
      </x:c>
      <x:c r="F345" s="2"/>
      <x:c r="G345" s="2"/>
      <x:c r="H345" s="2"/>
      <x:c r="I345" s="2"/>
      <x:c r="J345" s="2"/>
      <x:c r="K345" s="2"/>
      <x:c r="L345" s="2"/>
      <x:c r="M345" s="2"/>
      <x:c r="N345" s="2"/>
    </x:row>
    <x:row r="346">
      <x:c r="A346" s="34" t="n">
        <x:v>334</x:v>
      </x:c>
      <x:c r="B346" s="31" t="n">
        <x:v>50.07557219233097</x:v>
      </x:c>
      <x:c r="C346" s="31" t="n">
        <x:v>29.854045900516212</x:v>
      </x:c>
      <x:c r="D346" s="31" t="n">
        <x:v>79.92961809284718</x:v>
      </x:c>
      <x:c r="E346" s="34" t="n">
        <x:v>0</x:v>
      </x:c>
      <x:c r="F346" s="2"/>
      <x:c r="G346" s="2"/>
      <x:c r="H346" s="2"/>
      <x:c r="I346" s="2"/>
      <x:c r="J346" s="2"/>
      <x:c r="K346" s="2"/>
      <x:c r="L346" s="2"/>
      <x:c r="M346" s="2"/>
      <x:c r="N346" s="2"/>
    </x:row>
    <x:row r="347">
      <x:c r="A347" s="34" t="n">
        <x:v>335</x:v>
      </x:c>
      <x:c r="B347" s="31" t="n">
        <x:v>49.81326948954042</x:v>
      </x:c>
      <x:c r="C347" s="31" t="n">
        <x:v>30.273129516514018</x:v>
      </x:c>
      <x:c r="D347" s="31" t="n">
        <x:v>80.08639900605444</x:v>
      </x:c>
      <x:c r="E347" s="34" t="n">
        <x:v>0</x:v>
      </x:c>
      <x:c r="F347" s="2"/>
      <x:c r="G347" s="2"/>
      <x:c r="H347" s="2"/>
      <x:c r="I347" s="2"/>
      <x:c r="J347" s="2"/>
      <x:c r="K347" s="2"/>
      <x:c r="L347" s="2"/>
      <x:c r="M347" s="2"/>
      <x:c r="N347" s="2"/>
    </x:row>
    <x:row r="348">
      <x:c r="A348" s="34" t="n">
        <x:v>336</x:v>
      </x:c>
      <x:c r="B348" s="31" t="n">
        <x:v>49.706934947370144</x:v>
      </x:c>
      <x:c r="C348" s="31" t="n">
        <x:v>29.860733248572796</x:v>
      </x:c>
      <x:c r="D348" s="31" t="n">
        <x:v>79.56766819594294</x:v>
      </x:c>
      <x:c r="E348" s="34" t="n">
        <x:v>0</x:v>
      </x:c>
      <x:c r="F348" s="2"/>
      <x:c r="G348" s="2"/>
      <x:c r="H348" s="2"/>
      <x:c r="I348" s="2"/>
      <x:c r="J348" s="2"/>
      <x:c r="K348" s="2"/>
      <x:c r="L348" s="2"/>
      <x:c r="M348" s="2"/>
      <x:c r="N348" s="2"/>
    </x:row>
    <x:row r="349">
      <x:c r="A349" s="34" t="n">
        <x:v>337</x:v>
      </x:c>
      <x:c r="B349" s="31" t="n">
        <x:v>50.102207425054665</x:v>
      </x:c>
      <x:c r="C349" s="31" t="n">
        <x:v>29.87376121790148</x:v>
      </x:c>
      <x:c r="D349" s="31" t="n">
        <x:v>79.97596864295615</x:v>
      </x:c>
      <x:c r="E349" s="34" t="n">
        <x:v>0</x:v>
      </x:c>
      <x:c r="F349" s="2"/>
      <x:c r="G349" s="2"/>
      <x:c r="H349" s="2"/>
      <x:c r="I349" s="2"/>
      <x:c r="J349" s="2"/>
      <x:c r="K349" s="2"/>
      <x:c r="L349" s="2"/>
      <x:c r="M349" s="2"/>
      <x:c r="N349" s="2"/>
    </x:row>
    <x:row r="350">
      <x:c r="A350" s="34" t="n">
        <x:v>338</x:v>
      </x:c>
      <x:c r="B350" s="31" t="n">
        <x:v>50.10830481057634</x:v>
      </x:c>
      <x:c r="C350" s="31" t="n">
        <x:v>30.22769581773318</x:v>
      </x:c>
      <x:c r="D350" s="31" t="n">
        <x:v>80.33600062830952</x:v>
      </x:c>
      <x:c r="E350" s="34" t="n">
        <x:v>0</x:v>
      </x:c>
      <x:c r="F350" s="2"/>
      <x:c r="G350" s="2"/>
      <x:c r="H350" s="2"/>
      <x:c r="I350" s="2"/>
      <x:c r="J350" s="2"/>
      <x:c r="K350" s="2"/>
      <x:c r="L350" s="2"/>
      <x:c r="M350" s="2"/>
      <x:c r="N350" s="2"/>
    </x:row>
    <x:row r="351">
      <x:c r="A351" s="34" t="n">
        <x:v>339</x:v>
      </x:c>
      <x:c r="B351" s="31" t="n">
        <x:v>50.03468823119102</x:v>
      </x:c>
      <x:c r="C351" s="31" t="n">
        <x:v>29.908477057283744</x:v>
      </x:c>
      <x:c r="D351" s="31" t="n">
        <x:v>79.94316528847476</x:v>
      </x:c>
      <x:c r="E351" s="34" t="n">
        <x:v>0</x:v>
      </x:c>
      <x:c r="F351" s="2"/>
      <x:c r="G351" s="2"/>
      <x:c r="H351" s="2"/>
      <x:c r="I351" s="2"/>
      <x:c r="J351" s="2"/>
      <x:c r="K351" s="2"/>
      <x:c r="L351" s="2"/>
      <x:c r="M351" s="2"/>
      <x:c r="N351" s="2"/>
    </x:row>
    <x:row r="352">
      <x:c r="A352" s="34" t="n">
        <x:v>340</x:v>
      </x:c>
      <x:c r="B352" s="31" t="n">
        <x:v>49.982087433370715</x:v>
      </x:c>
      <x:c r="C352" s="31" t="n">
        <x:v>29.879972983617336</x:v>
      </x:c>
      <x:c r="D352" s="31" t="n">
        <x:v>79.86206041698804</x:v>
      </x:c>
      <x:c r="E352" s="34" t="n">
        <x:v>0</x:v>
      </x:c>
      <x:c r="F352" s="2"/>
      <x:c r="G352" s="2"/>
      <x:c r="H352" s="2"/>
      <x:c r="I352" s="2"/>
      <x:c r="J352" s="2"/>
      <x:c r="K352" s="2"/>
      <x:c r="L352" s="2"/>
      <x:c r="M352" s="2"/>
      <x:c r="N352" s="2"/>
    </x:row>
    <x:row r="353">
      <x:c r="A353" s="34" t="n">
        <x:v>341</x:v>
      </x:c>
      <x:c r="B353" s="31" t="n">
        <x:v>50.15807449936344</x:v>
      </x:c>
      <x:c r="C353" s="31" t="n">
        <x:v>29.720106548722832</x:v>
      </x:c>
      <x:c r="D353" s="31" t="n">
        <x:v>79.87818104808628</x:v>
      </x:c>
      <x:c r="E353" s="34" t="n">
        <x:v>0</x:v>
      </x:c>
      <x:c r="F353" s="2"/>
      <x:c r="G353" s="2"/>
      <x:c r="H353" s="2"/>
      <x:c r="I353" s="2"/>
      <x:c r="J353" s="2"/>
      <x:c r="K353" s="2"/>
      <x:c r="L353" s="2"/>
      <x:c r="M353" s="2"/>
      <x:c r="N353" s="2"/>
    </x:row>
    <x:row r="354">
      <x:c r="A354" s="34" t="n">
        <x:v>342</x:v>
      </x:c>
      <x:c r="B354" s="31" t="n">
        <x:v>49.948601882665244</x:v>
      </x:c>
      <x:c r="C354" s="31" t="n">
        <x:v>29.944445621967315</x:v>
      </x:c>
      <x:c r="D354" s="31" t="n">
        <x:v>79.89304750463256</x:v>
      </x:c>
      <x:c r="E354" s="34" t="n">
        <x:v>0</x:v>
      </x:c>
      <x:c r="F354" s="2"/>
      <x:c r="G354" s="2"/>
      <x:c r="H354" s="2"/>
      <x:c r="I354" s="2"/>
      <x:c r="J354" s="2"/>
      <x:c r="K354" s="2"/>
      <x:c r="L354" s="2"/>
      <x:c r="M354" s="2"/>
      <x:c r="N354" s="2"/>
    </x:row>
    <x:row r="355">
      <x:c r="A355" s="34" t="n">
        <x:v>343</x:v>
      </x:c>
      <x:c r="B355" s="31" t="n">
        <x:v>49.81454440995145</x:v>
      </x:c>
      <x:c r="C355" s="31" t="n">
        <x:v>30.228720296686515</x:v>
      </x:c>
      <x:c r="D355" s="31" t="n">
        <x:v>80.04326470663797</x:v>
      </x:c>
      <x:c r="E355" s="34" t="n">
        <x:v>0</x:v>
      </x:c>
      <x:c r="F355" s="2"/>
      <x:c r="G355" s="2"/>
      <x:c r="H355" s="2"/>
      <x:c r="I355" s="2"/>
      <x:c r="J355" s="2"/>
      <x:c r="K355" s="2"/>
      <x:c r="L355" s="2"/>
      <x:c r="M355" s="2"/>
      <x:c r="N355" s="2"/>
    </x:row>
    <x:row r="356">
      <x:c r="A356" s="34" t="n">
        <x:v>344</x:v>
      </x:c>
      <x:c r="B356" s="31" t="n">
        <x:v>50.09348371908318</x:v>
      </x:c>
      <x:c r="C356" s="31" t="n">
        <x:v>30.297486271429808</x:v>
      </x:c>
      <x:c r="D356" s="31" t="n">
        <x:v>80.39096999051299</x:v>
      </x:c>
      <x:c r="E356" s="34" t="n">
        <x:v>0</x:v>
      </x:c>
      <x:c r="F356" s="2"/>
      <x:c r="G356" s="2"/>
      <x:c r="H356" s="2"/>
      <x:c r="I356" s="2"/>
      <x:c r="J356" s="2"/>
      <x:c r="K356" s="2"/>
      <x:c r="L356" s="2"/>
      <x:c r="M356" s="2"/>
      <x:c r="N356" s="2"/>
    </x:row>
    <x:row r="357">
      <x:c r="A357" s="34" t="n">
        <x:v>345</x:v>
      </x:c>
      <x:c r="B357" s="31" t="n">
        <x:v>49.92342347003301</x:v>
      </x:c>
      <x:c r="C357" s="31" t="n">
        <x:v>29.996804250217973</x:v>
      </x:c>
      <x:c r="D357" s="31" t="n">
        <x:v>79.92022772025098</x:v>
      </x:c>
      <x:c r="E357" s="34" t="n">
        <x:v>0</x:v>
      </x:c>
      <x:c r="F357" s="2"/>
      <x:c r="G357" s="2"/>
      <x:c r="H357" s="2"/>
      <x:c r="I357" s="2"/>
      <x:c r="J357" s="2"/>
      <x:c r="K357" s="2"/>
      <x:c r="L357" s="2"/>
      <x:c r="M357" s="2"/>
      <x:c r="N357" s="2"/>
    </x:row>
    <x:row r="358">
      <x:c r="A358" s="34" t="n">
        <x:v>346</x:v>
      </x:c>
      <x:c r="B358" s="31" t="n">
        <x:v>49.877876211139565</x:v>
      </x:c>
      <x:c r="C358" s="31" t="n">
        <x:v>30.254209607932715</x:v>
      </x:c>
      <x:c r="D358" s="31" t="n">
        <x:v>80.13208581907227</x:v>
      </x:c>
      <x:c r="E358" s="34" t="n">
        <x:v>0</x:v>
      </x:c>
      <x:c r="F358" s="2"/>
      <x:c r="G358" s="2"/>
      <x:c r="H358" s="2"/>
      <x:c r="I358" s="2"/>
      <x:c r="J358" s="2"/>
      <x:c r="K358" s="2"/>
      <x:c r="L358" s="2"/>
      <x:c r="M358" s="2"/>
      <x:c r="N358" s="2"/>
    </x:row>
    <x:row r="359">
      <x:c r="A359" s="34" t="n">
        <x:v>347</x:v>
      </x:c>
      <x:c r="B359" s="31" t="n">
        <x:v>50.2513960920095</x:v>
      </x:c>
      <x:c r="C359" s="31" t="n">
        <x:v>30.29874827074818</x:v>
      </x:c>
      <x:c r="D359" s="31" t="n">
        <x:v>80.55014436275768</x:v>
      </x:c>
      <x:c r="E359" s="34" t="n">
        <x:v>1</x:v>
      </x:c>
      <x:c r="F359" s="2"/>
      <x:c r="G359" s="2"/>
      <x:c r="H359" s="2"/>
      <x:c r="I359" s="2"/>
      <x:c r="J359" s="2"/>
      <x:c r="K359" s="2"/>
      <x:c r="L359" s="2"/>
      <x:c r="M359" s="2"/>
      <x:c r="N359" s="2"/>
    </x:row>
    <x:row r="360">
      <x:c r="A360" s="34" t="n">
        <x:v>348</x:v>
      </x:c>
      <x:c r="B360" s="31" t="n">
        <x:v>49.94108595056617</x:v>
      </x:c>
      <x:c r="C360" s="31" t="n">
        <x:v>30.058981859637424</x:v>
      </x:c>
      <x:c r="D360" s="31" t="n">
        <x:v>80.00006781020359</x:v>
      </x:c>
      <x:c r="E360" s="34" t="n">
        <x:v>0</x:v>
      </x:c>
      <x:c r="F360" s="2"/>
      <x:c r="G360" s="2"/>
      <x:c r="H360" s="2"/>
      <x:c r="I360" s="2"/>
      <x:c r="J360" s="2"/>
      <x:c r="K360" s="2"/>
      <x:c r="L360" s="2"/>
      <x:c r="M360" s="2"/>
      <x:c r="N360" s="2"/>
    </x:row>
    <x:row r="361">
      <x:c r="A361" s="34" t="n">
        <x:v>349</x:v>
      </x:c>
      <x:c r="B361" s="31" t="n">
        <x:v>50.23057801349021</x:v>
      </x:c>
      <x:c r="C361" s="31" t="n">
        <x:v>30.024943667370824</x:v>
      </x:c>
      <x:c r="D361" s="31" t="n">
        <x:v>80.25552168086104</x:v>
      </x:c>
      <x:c r="E361" s="34" t="n">
        <x:v>0</x:v>
      </x:c>
      <x:c r="F361" s="2"/>
      <x:c r="G361" s="2"/>
      <x:c r="H361" s="2"/>
      <x:c r="I361" s="2"/>
      <x:c r="J361" s="2"/>
      <x:c r="K361" s="2"/>
      <x:c r="L361" s="2"/>
      <x:c r="M361" s="2"/>
      <x:c r="N361" s="2"/>
    </x:row>
    <x:row r="362">
      <x:c r="A362" s="34" t="n">
        <x:v>350</x:v>
      </x:c>
      <x:c r="B362" s="31" t="n">
        <x:v>49.8580018369947</x:v>
      </x:c>
      <x:c r="C362" s="31" t="n">
        <x:v>30.0091303080786</x:v>
      </x:c>
      <x:c r="D362" s="31" t="n">
        <x:v>79.8671321450733</x:v>
      </x:c>
      <x:c r="E362" s="34" t="n">
        <x:v>0</x:v>
      </x:c>
      <x:c r="F362" s="2"/>
      <x:c r="G362" s="2"/>
      <x:c r="H362" s="2"/>
      <x:c r="I362" s="2"/>
      <x:c r="J362" s="2"/>
      <x:c r="K362" s="2"/>
      <x:c r="L362" s="2"/>
      <x:c r="M362" s="2"/>
      <x:c r="N362" s="2"/>
    </x:row>
    <x:row r="363">
      <x:c r="A363" s="34" t="n">
        <x:v>351</x:v>
      </x:c>
      <x:c r="B363" s="31" t="n">
        <x:v>50.06330503548079</x:v>
      </x:c>
      <x:c r="C363" s="31" t="n">
        <x:v>30.120020819082857</x:v>
      </x:c>
      <x:c r="D363" s="31" t="n">
        <x:v>80.18332585456365</x:v>
      </x:c>
      <x:c r="E363" s="34" t="n">
        <x:v>0</x:v>
      </x:c>
      <x:c r="F363" s="2"/>
      <x:c r="G363" s="2"/>
      <x:c r="H363" s="2"/>
      <x:c r="I363" s="2"/>
      <x:c r="J363" s="2"/>
      <x:c r="K363" s="2"/>
      <x:c r="L363" s="2"/>
      <x:c r="M363" s="2"/>
      <x:c r="N363" s="2"/>
    </x:row>
    <x:row r="364">
      <x:c r="A364" s="34" t="n">
        <x:v>352</x:v>
      </x:c>
      <x:c r="B364" s="31" t="n">
        <x:v>49.983297792594016</x:v>
      </x:c>
      <x:c r="C364" s="31" t="n">
        <x:v>30.047525578737257</x:v>
      </x:c>
      <x:c r="D364" s="31" t="n">
        <x:v>80.03082337133128</x:v>
      </x:c>
      <x:c r="E364" s="34" t="n">
        <x:v>0</x:v>
      </x:c>
      <x:c r="F364" s="2"/>
      <x:c r="G364" s="2"/>
      <x:c r="H364" s="2"/>
      <x:c r="I364" s="2"/>
      <x:c r="J364" s="2"/>
      <x:c r="K364" s="2"/>
      <x:c r="L364" s="2"/>
      <x:c r="M364" s="2"/>
      <x:c r="N364" s="2"/>
    </x:row>
    <x:row r="365">
      <x:c r="A365" s="34" t="n">
        <x:v>353</x:v>
      </x:c>
      <x:c r="B365" s="31" t="n">
        <x:v>49.8128841394676</x:v>
      </x:c>
      <x:c r="C365" s="31" t="n">
        <x:v>29.79341966388747</x:v>
      </x:c>
      <x:c r="D365" s="31" t="n">
        <x:v>79.60630380335508</x:v>
      </x:c>
      <x:c r="E365" s="34" t="n">
        <x:v>0</x:v>
      </x:c>
      <x:c r="F365" s="2"/>
      <x:c r="G365" s="2"/>
      <x:c r="H365" s="2"/>
      <x:c r="I365" s="2"/>
      <x:c r="J365" s="2"/>
      <x:c r="K365" s="2"/>
      <x:c r="L365" s="2"/>
      <x:c r="M365" s="2"/>
      <x:c r="N365" s="2"/>
    </x:row>
    <x:row r="366">
      <x:c r="A366" s="34" t="n">
        <x:v>354</x:v>
      </x:c>
      <x:c r="B366" s="31" t="n">
        <x:v>50.11903839595966</x:v>
      </x:c>
      <x:c r="C366" s="31" t="n">
        <x:v>29.92839447199367</x:v>
      </x:c>
      <x:c r="D366" s="31" t="n">
        <x:v>80.04743286795333</x:v>
      </x:c>
      <x:c r="E366" s="34" t="n">
        <x:v>0</x:v>
      </x:c>
      <x:c r="F366" s="2"/>
      <x:c r="G366" s="2"/>
      <x:c r="H366" s="2"/>
      <x:c r="I366" s="2"/>
      <x:c r="J366" s="2"/>
      <x:c r="K366" s="2"/>
      <x:c r="L366" s="2"/>
      <x:c r="M366" s="2"/>
      <x:c r="N366" s="2"/>
    </x:row>
    <x:row r="367">
      <x:c r="A367" s="34" t="n">
        <x:v>355</x:v>
      </x:c>
      <x:c r="B367" s="31" t="n">
        <x:v>50.09823996222925</x:v>
      </x:c>
      <x:c r="C367" s="31" t="n">
        <x:v>30.14440259844996</x:v>
      </x:c>
      <x:c r="D367" s="31" t="n">
        <x:v>80.24264256067922</x:v>
      </x:c>
      <x:c r="E367" s="34" t="n">
        <x:v>0</x:v>
      </x:c>
      <x:c r="F367" s="2"/>
      <x:c r="G367" s="2"/>
      <x:c r="H367" s="2"/>
      <x:c r="I367" s="2"/>
      <x:c r="J367" s="2"/>
      <x:c r="K367" s="2"/>
      <x:c r="L367" s="2"/>
      <x:c r="M367" s="2"/>
      <x:c r="N367" s="2"/>
    </x:row>
    <x:row r="368">
      <x:c r="A368" s="34" t="n">
        <x:v>356</x:v>
      </x:c>
      <x:c r="B368" s="31" t="n">
        <x:v>49.822657584886784</x:v>
      </x:c>
      <x:c r="C368" s="31" t="n">
        <x:v>29.702670706808565</x:v>
      </x:c>
      <x:c r="D368" s="31" t="n">
        <x:v>79.52532829169535</x:v>
      </x:c>
      <x:c r="E368" s="34" t="n">
        <x:v>0</x:v>
      </x:c>
      <x:c r="F368" s="2"/>
      <x:c r="G368" s="2"/>
      <x:c r="H368" s="2"/>
      <x:c r="I368" s="2"/>
      <x:c r="J368" s="2"/>
      <x:c r="K368" s="2"/>
      <x:c r="L368" s="2"/>
      <x:c r="M368" s="2"/>
      <x:c r="N368" s="2"/>
    </x:row>
    <x:row r="369">
      <x:c r="A369" s="34" t="n">
        <x:v>357</x:v>
      </x:c>
      <x:c r="B369" s="31" t="n">
        <x:v>50.0392171677848</x:v>
      </x:c>
      <x:c r="C369" s="31" t="n">
        <x:v>30.090528586087746</x:v>
      </x:c>
      <x:c r="D369" s="31" t="n">
        <x:v>80.12974575387254</x:v>
      </x:c>
      <x:c r="E369" s="34" t="n">
        <x:v>0</x:v>
      </x:c>
      <x:c r="F369" s="2"/>
      <x:c r="G369" s="2"/>
      <x:c r="H369" s="2"/>
      <x:c r="I369" s="2"/>
      <x:c r="J369" s="2"/>
      <x:c r="K369" s="2"/>
      <x:c r="L369" s="2"/>
      <x:c r="M369" s="2"/>
      <x:c r="N369" s="2"/>
    </x:row>
    <x:row r="370">
      <x:c r="A370" s="34" t="n">
        <x:v>358</x:v>
      </x:c>
      <x:c r="B370" s="31" t="n">
        <x:v>50.0532514778514</x:v>
      </x:c>
      <x:c r="C370" s="31" t="n">
        <x:v>29.958354896726085</x:v>
      </x:c>
      <x:c r="D370" s="31" t="n">
        <x:v>80.01160637457748</x:v>
      </x:c>
      <x:c r="E370" s="34" t="n">
        <x:v>0</x:v>
      </x:c>
      <x:c r="F370" s="2"/>
      <x:c r="G370" s="2"/>
      <x:c r="H370" s="2"/>
      <x:c r="I370" s="2"/>
      <x:c r="J370" s="2"/>
      <x:c r="K370" s="2"/>
      <x:c r="L370" s="2"/>
      <x:c r="M370" s="2"/>
      <x:c r="N370" s="2"/>
    </x:row>
    <x:row r="371">
      <x:c r="A371" s="34" t="n">
        <x:v>359</x:v>
      </x:c>
      <x:c r="B371" s="31" t="n">
        <x:v>49.8340226867717</x:v>
      </x:c>
      <x:c r="C371" s="31" t="n">
        <x:v>30.197132193669677</x:v>
      </x:c>
      <x:c r="D371" s="31" t="n">
        <x:v>80.03115488044138</x:v>
      </x:c>
      <x:c r="E371" s="34" t="n">
        <x:v>0</x:v>
      </x:c>
      <x:c r="F371" s="2"/>
      <x:c r="G371" s="2"/>
      <x:c r="H371" s="2"/>
      <x:c r="I371" s="2"/>
      <x:c r="J371" s="2"/>
      <x:c r="K371" s="2"/>
      <x:c r="L371" s="2"/>
      <x:c r="M371" s="2"/>
      <x:c r="N371" s="2"/>
    </x:row>
    <x:row r="372">
      <x:c r="A372" s="34" t="n">
        <x:v>360</x:v>
      </x:c>
      <x:c r="B372" s="31" t="n">
        <x:v>49.89843075255371</x:v>
      </x:c>
      <x:c r="C372" s="31" t="n">
        <x:v>30.024395560612902</x:v>
      </x:c>
      <x:c r="D372" s="31" t="n">
        <x:v>79.92282631316661</x:v>
      </x:c>
      <x:c r="E372" s="34" t="n">
        <x:v>0</x:v>
      </x:c>
      <x:c r="F372" s="2"/>
      <x:c r="G372" s="2"/>
      <x:c r="H372" s="2"/>
      <x:c r="I372" s="2"/>
      <x:c r="J372" s="2"/>
      <x:c r="K372" s="2"/>
      <x:c r="L372" s="2"/>
      <x:c r="M372" s="2"/>
      <x:c r="N372" s="2"/>
    </x:row>
    <x:row r="373">
      <x:c r="A373" s="34" t="n">
        <x:v>361</x:v>
      </x:c>
      <x:c r="B373" s="31" t="n">
        <x:v>49.69134551822812</x:v>
      </x:c>
      <x:c r="C373" s="31" t="n">
        <x:v>29.980076328059656</x:v>
      </x:c>
      <x:c r="D373" s="31" t="n">
        <x:v>79.67142184628777</x:v>
      </x:c>
      <x:c r="E373" s="34" t="n">
        <x:v>0</x:v>
      </x:c>
      <x:c r="F373" s="2"/>
      <x:c r="G373" s="2"/>
      <x:c r="H373" s="2"/>
      <x:c r="I373" s="2"/>
      <x:c r="J373" s="2"/>
      <x:c r="K373" s="2"/>
      <x:c r="L373" s="2"/>
      <x:c r="M373" s="2"/>
      <x:c r="N373" s="2"/>
    </x:row>
    <x:row r="374">
      <x:c r="A374" s="34" t="n">
        <x:v>362</x:v>
      </x:c>
      <x:c r="B374" s="31" t="n">
        <x:v>49.859276402585</x:v>
      </x:c>
      <x:c r="C374" s="31" t="n">
        <x:v>29.998107888875527</x:v>
      </x:c>
      <x:c r="D374" s="31" t="n">
        <x:v>79.85738429146053</x:v>
      </x:c>
      <x:c r="E374" s="34" t="n">
        <x:v>0</x:v>
      </x:c>
      <x:c r="F374" s="2"/>
      <x:c r="G374" s="2"/>
      <x:c r="H374" s="2"/>
      <x:c r="I374" s="2"/>
      <x:c r="J374" s="2"/>
      <x:c r="K374" s="2"/>
      <x:c r="L374" s="2"/>
      <x:c r="M374" s="2"/>
      <x:c r="N374" s="2"/>
    </x:row>
    <x:row r="375">
      <x:c r="A375" s="34" t="n">
        <x:v>363</x:v>
      </x:c>
      <x:c r="B375" s="31" t="n">
        <x:v>49.81015023120651</x:v>
      </x:c>
      <x:c r="C375" s="31" t="n">
        <x:v>30.054726013122124</x:v>
      </x:c>
      <x:c r="D375" s="31" t="n">
        <x:v>79.86487624432863</x:v>
      </x:c>
      <x:c r="E375" s="34" t="n">
        <x:v>0</x:v>
      </x:c>
      <x:c r="F375" s="2"/>
      <x:c r="G375" s="2"/>
      <x:c r="H375" s="2"/>
      <x:c r="I375" s="2"/>
      <x:c r="J375" s="2"/>
      <x:c r="K375" s="2"/>
      <x:c r="L375" s="2"/>
      <x:c r="M375" s="2"/>
      <x:c r="N375" s="2"/>
    </x:row>
    <x:row r="376">
      <x:c r="A376" s="34" t="n">
        <x:v>364</x:v>
      </x:c>
      <x:c r="B376" s="31" t="n">
        <x:v>49.96813895391584</x:v>
      </x:c>
      <x:c r="C376" s="31" t="n">
        <x:v>29.87962539740838</x:v>
      </x:c>
      <x:c r="D376" s="31" t="n">
        <x:v>79.84776435132422</x:v>
      </x:c>
      <x:c r="E376" s="34" t="n">
        <x:v>0</x:v>
      </x:c>
      <x:c r="F376" s="2"/>
      <x:c r="G376" s="2"/>
      <x:c r="H376" s="2"/>
      <x:c r="I376" s="2"/>
      <x:c r="J376" s="2"/>
      <x:c r="K376" s="2"/>
      <x:c r="L376" s="2"/>
      <x:c r="M376" s="2"/>
      <x:c r="N376" s="2"/>
    </x:row>
    <x:row r="377">
      <x:c r="A377" s="34" t="n">
        <x:v>365</x:v>
      </x:c>
      <x:c r="B377" s="31" t="n">
        <x:v>49.9876556342911</x:v>
      </x:c>
      <x:c r="C377" s="31" t="n">
        <x:v>29.814757288713007</x:v>
      </x:c>
      <x:c r="D377" s="31" t="n">
        <x:v>79.80241292300411</x:v>
      </x:c>
      <x:c r="E377" s="34" t="n">
        <x:v>0</x:v>
      </x:c>
      <x:c r="F377" s="2"/>
      <x:c r="G377" s="2"/>
      <x:c r="H377" s="2"/>
      <x:c r="I377" s="2"/>
      <x:c r="J377" s="2"/>
      <x:c r="K377" s="2"/>
      <x:c r="L377" s="2"/>
      <x:c r="M377" s="2"/>
      <x:c r="N377" s="2"/>
    </x:row>
    <x:row r="378">
      <x:c r="A378" s="34" t="n">
        <x:v>366</x:v>
      </x:c>
      <x:c r="B378" s="31" t="n">
        <x:v>49.85776751913453</x:v>
      </x:c>
      <x:c r="C378" s="31" t="n">
        <x:v>29.861948934802786</x:v>
      </x:c>
      <x:c r="D378" s="31" t="n">
        <x:v>79.71971645393732</x:v>
      </x:c>
      <x:c r="E378" s="34" t="n">
        <x:v>0</x:v>
      </x:c>
      <x:c r="F378" s="2"/>
      <x:c r="G378" s="2"/>
      <x:c r="H378" s="2"/>
      <x:c r="I378" s="2"/>
      <x:c r="J378" s="2"/>
      <x:c r="K378" s="2"/>
      <x:c r="L378" s="2"/>
      <x:c r="M378" s="2"/>
      <x:c r="N378" s="2"/>
    </x:row>
    <x:row r="379">
      <x:c r="A379" s="34" t="n">
        <x:v>367</x:v>
      </x:c>
      <x:c r="B379" s="31" t="n">
        <x:v>50.09030587638412</x:v>
      </x:c>
      <x:c r="C379" s="31" t="n">
        <x:v>29.879761889996008</x:v>
      </x:c>
      <x:c r="D379" s="31" t="n">
        <x:v>79.97006776638013</x:v>
      </x:c>
      <x:c r="E379" s="34" t="n">
        <x:v>0</x:v>
      </x:c>
      <x:c r="F379" s="2"/>
      <x:c r="G379" s="2"/>
      <x:c r="H379" s="2"/>
      <x:c r="I379" s="2"/>
      <x:c r="J379" s="2"/>
      <x:c r="K379" s="2"/>
      <x:c r="L379" s="2"/>
      <x:c r="M379" s="2"/>
      <x:c r="N379" s="2"/>
    </x:row>
    <x:row r="380">
      <x:c r="A380" s="34" t="n">
        <x:v>368</x:v>
      </x:c>
      <x:c r="B380" s="31" t="n">
        <x:v>50.164815554846506</x:v>
      </x:c>
      <x:c r="C380" s="31" t="n">
        <x:v>29.76880999649875</x:v>
      </x:c>
      <x:c r="D380" s="31" t="n">
        <x:v>79.93362555134526</x:v>
      </x:c>
      <x:c r="E380" s="34" t="n">
        <x:v>0</x:v>
      </x:c>
      <x:c r="F380" s="2"/>
      <x:c r="G380" s="2"/>
      <x:c r="H380" s="2"/>
      <x:c r="I380" s="2"/>
      <x:c r="J380" s="2"/>
      <x:c r="K380" s="2"/>
      <x:c r="L380" s="2"/>
      <x:c r="M380" s="2"/>
      <x:c r="N380" s="2"/>
    </x:row>
    <x:row r="381">
      <x:c r="A381" s="34" t="n">
        <x:v>369</x:v>
      </x:c>
      <x:c r="B381" s="31" t="n">
        <x:v>49.794270997166365</x:v>
      </x:c>
      <x:c r="C381" s="31" t="n">
        <x:v>29.821968044014646</x:v>
      </x:c>
      <x:c r="D381" s="31" t="n">
        <x:v>79.61623904118102</x:v>
      </x:c>
      <x:c r="E381" s="34" t="n">
        <x:v>0</x:v>
      </x:c>
      <x:c r="F381" s="2"/>
      <x:c r="G381" s="2"/>
      <x:c r="H381" s="2"/>
      <x:c r="I381" s="2"/>
      <x:c r="J381" s="2"/>
      <x:c r="K381" s="2"/>
      <x:c r="L381" s="2"/>
      <x:c r="M381" s="2"/>
      <x:c r="N381" s="2"/>
    </x:row>
    <x:row r="382">
      <x:c r="A382" s="34" t="n">
        <x:v>370</x:v>
      </x:c>
      <x:c r="B382" s="31" t="n">
        <x:v>49.9828875531481</x:v>
      </x:c>
      <x:c r="C382" s="31" t="n">
        <x:v>29.96798755740747</x:v>
      </x:c>
      <x:c r="D382" s="31" t="n">
        <x:v>79.95087511055557</x:v>
      </x:c>
      <x:c r="E382" s="34" t="n">
        <x:v>0</x:v>
      </x:c>
      <x:c r="F382" s="2"/>
      <x:c r="G382" s="2"/>
      <x:c r="H382" s="2"/>
      <x:c r="I382" s="2"/>
      <x:c r="J382" s="2"/>
      <x:c r="K382" s="2"/>
      <x:c r="L382" s="2"/>
      <x:c r="M382" s="2"/>
      <x:c r="N382" s="2"/>
    </x:row>
    <x:row r="383">
      <x:c r="A383" s="34" t="n">
        <x:v>371</x:v>
      </x:c>
      <x:c r="B383" s="31" t="n">
        <x:v>50.16052380084784</x:v>
      </x:c>
      <x:c r="C383" s="31" t="n">
        <x:v>29.941669269511475</x:v>
      </x:c>
      <x:c r="D383" s="31" t="n">
        <x:v>80.10219307035932</x:v>
      </x:c>
      <x:c r="E383" s="34" t="n">
        <x:v>0</x:v>
      </x:c>
      <x:c r="F383" s="2"/>
      <x:c r="G383" s="2"/>
      <x:c r="H383" s="2"/>
      <x:c r="I383" s="2"/>
      <x:c r="J383" s="2"/>
      <x:c r="K383" s="2"/>
      <x:c r="L383" s="2"/>
      <x:c r="M383" s="2"/>
      <x:c r="N383" s="2"/>
    </x:row>
    <x:row r="384">
      <x:c r="A384" s="34" t="n">
        <x:v>372</x:v>
      </x:c>
      <x:c r="B384" s="31" t="n">
        <x:v>50.11888476893554</x:v>
      </x:c>
      <x:c r="C384" s="31" t="n">
        <x:v>30.070195810636505</x:v>
      </x:c>
      <x:c r="D384" s="31" t="n">
        <x:v>80.18908057957205</x:v>
      </x:c>
      <x:c r="E384" s="34" t="n">
        <x:v>0</x:v>
      </x:c>
      <x:c r="F384" s="2"/>
      <x:c r="G384" s="2"/>
      <x:c r="H384" s="2"/>
      <x:c r="I384" s="2"/>
      <x:c r="J384" s="2"/>
      <x:c r="K384" s="2"/>
      <x:c r="L384" s="2"/>
      <x:c r="M384" s="2"/>
      <x:c r="N384" s="2"/>
    </x:row>
    <x:row r="385">
      <x:c r="A385" s="34" t="n">
        <x:v>373</x:v>
      </x:c>
      <x:c r="B385" s="31" t="n">
        <x:v>49.97863042042939</x:v>
      </x:c>
      <x:c r="C385" s="31" t="n">
        <x:v>30.065557300206272</x:v>
      </x:c>
      <x:c r="D385" s="31" t="n">
        <x:v>80.04418772063566</x:v>
      </x:c>
      <x:c r="E385" s="34" t="n">
        <x:v>0</x:v>
      </x:c>
      <x:c r="F385" s="2"/>
      <x:c r="G385" s="2"/>
      <x:c r="H385" s="2"/>
      <x:c r="I385" s="2"/>
      <x:c r="J385" s="2"/>
      <x:c r="K385" s="2"/>
      <x:c r="L385" s="2"/>
      <x:c r="M385" s="2"/>
      <x:c r="N385" s="2"/>
    </x:row>
    <x:row r="386">
      <x:c r="A386" s="34" t="n">
        <x:v>374</x:v>
      </x:c>
      <x:c r="B386" s="31" t="n">
        <x:v>49.97029820955988</x:v>
      </x:c>
      <x:c r="C386" s="31" t="n">
        <x:v>29.701124442229048</x:v>
      </x:c>
      <x:c r="D386" s="31" t="n">
        <x:v>79.67142265178893</x:v>
      </x:c>
      <x:c r="E386" s="34" t="n">
        <x:v>0</x:v>
      </x:c>
      <x:c r="F386" s="2"/>
      <x:c r="G386" s="2"/>
      <x:c r="H386" s="2"/>
      <x:c r="I386" s="2"/>
      <x:c r="J386" s="2"/>
      <x:c r="K386" s="2"/>
      <x:c r="L386" s="2"/>
      <x:c r="M386" s="2"/>
      <x:c r="N386" s="2"/>
    </x:row>
    <x:row r="387">
      <x:c r="A387" s="34" t="n">
        <x:v>375</x:v>
      </x:c>
      <x:c r="B387" s="31" t="n">
        <x:v>50.19830832082521</x:v>
      </x:c>
      <x:c r="C387" s="31" t="n">
        <x:v>29.933810035698116</x:v>
      </x:c>
      <x:c r="D387" s="31" t="n">
        <x:v>80.13211835652334</x:v>
      </x:c>
      <x:c r="E387" s="34" t="n">
        <x:v>0</x:v>
      </x:c>
      <x:c r="F387" s="2"/>
      <x:c r="G387" s="2"/>
      <x:c r="H387" s="2"/>
      <x:c r="I387" s="2"/>
      <x:c r="J387" s="2"/>
      <x:c r="K387" s="2"/>
      <x:c r="L387" s="2"/>
      <x:c r="M387" s="2"/>
      <x:c r="N387" s="2"/>
    </x:row>
    <x:row r="388">
      <x:c r="A388" s="34" t="n">
        <x:v>376</x:v>
      </x:c>
      <x:c r="B388" s="31" t="n">
        <x:v>49.9267827812154</x:v>
      </x:c>
      <x:c r="C388" s="31" t="n">
        <x:v>29.802933183079585</x:v>
      </x:c>
      <x:c r="D388" s="31" t="n">
        <x:v>79.72971596429498</x:v>
      </x:c>
      <x:c r="E388" s="34" t="n">
        <x:v>0</x:v>
      </x:c>
      <x:c r="F388" s="2"/>
      <x:c r="G388" s="2"/>
      <x:c r="H388" s="2"/>
      <x:c r="I388" s="2"/>
      <x:c r="J388" s="2"/>
      <x:c r="K388" s="2"/>
      <x:c r="L388" s="2"/>
      <x:c r="M388" s="2"/>
      <x:c r="N388" s="2"/>
    </x:row>
    <x:row r="389">
      <x:c r="A389" s="34" t="n">
        <x:v>377</x:v>
      </x:c>
      <x:c r="B389" s="31" t="n">
        <x:v>50.03124400653682</x:v>
      </x:c>
      <x:c r="C389" s="31" t="n">
        <x:v>29.839686481654642</x:v>
      </x:c>
      <x:c r="D389" s="31" t="n">
        <x:v>79.87093048819146</x:v>
      </x:c>
      <x:c r="E389" s="34" t="n">
        <x:v>0</x:v>
      </x:c>
      <x:c r="F389" s="2"/>
      <x:c r="G389" s="2"/>
      <x:c r="H389" s="2"/>
      <x:c r="I389" s="2"/>
      <x:c r="J389" s="2"/>
      <x:c r="K389" s="2"/>
      <x:c r="L389" s="2"/>
      <x:c r="M389" s="2"/>
      <x:c r="N389" s="2"/>
    </x:row>
    <x:row r="390">
      <x:c r="A390" s="34" t="n">
        <x:v>378</x:v>
      </x:c>
      <x:c r="B390" s="31" t="n">
        <x:v>49.94246987318859</x:v>
      </x:c>
      <x:c r="C390" s="31" t="n">
        <x:v>29.961940320627765</x:v>
      </x:c>
      <x:c r="D390" s="31" t="n">
        <x:v>79.90441019381636</x:v>
      </x:c>
      <x:c r="E390" s="34" t="n">
        <x:v>0</x:v>
      </x:c>
      <x:c r="F390" s="2"/>
      <x:c r="G390" s="2"/>
      <x:c r="H390" s="2"/>
      <x:c r="I390" s="2"/>
      <x:c r="J390" s="2"/>
      <x:c r="K390" s="2"/>
      <x:c r="L390" s="2"/>
      <x:c r="M390" s="2"/>
      <x:c r="N390" s="2"/>
    </x:row>
    <x:row r="391">
      <x:c r="A391" s="34" t="n">
        <x:v>379</x:v>
      </x:c>
      <x:c r="B391" s="31" t="n">
        <x:v>49.94289502025814</x:v>
      </x:c>
      <x:c r="C391" s="31" t="n">
        <x:v>30.23530573127791</x:v>
      </x:c>
      <x:c r="D391" s="31" t="n">
        <x:v>80.17820075153605</x:v>
      </x:c>
      <x:c r="E391" s="34" t="n">
        <x:v>0</x:v>
      </x:c>
      <x:c r="F391" s="2"/>
      <x:c r="G391" s="2"/>
      <x:c r="H391" s="2"/>
      <x:c r="I391" s="2"/>
      <x:c r="J391" s="2"/>
      <x:c r="K391" s="2"/>
      <x:c r="L391" s="2"/>
      <x:c r="M391" s="2"/>
      <x:c r="N391" s="2"/>
    </x:row>
    <x:row r="392">
      <x:c r="A392" s="34" t="n">
        <x:v>380</x:v>
      </x:c>
      <x:c r="B392" s="31" t="n">
        <x:v>49.64209195586892</x:v>
      </x:c>
      <x:c r="C392" s="31" t="n">
        <x:v>29.796275173639877</x:v>
      </x:c>
      <x:c r="D392" s="31" t="n">
        <x:v>79.4383671295088</x:v>
      </x:c>
      <x:c r="E392" s="34" t="n">
        <x:v>0</x:v>
      </x:c>
      <x:c r="F392" s="2"/>
      <x:c r="G392" s="2"/>
      <x:c r="H392" s="2"/>
      <x:c r="I392" s="2"/>
      <x:c r="J392" s="2"/>
      <x:c r="K392" s="2"/>
      <x:c r="L392" s="2"/>
      <x:c r="M392" s="2"/>
      <x:c r="N392" s="2"/>
    </x:row>
    <x:row r="393">
      <x:c r="A393" s="34" t="n">
        <x:v>381</x:v>
      </x:c>
      <x:c r="B393" s="31" t="n">
        <x:v>50.04399468494349</x:v>
      </x:c>
      <x:c r="C393" s="31" t="n">
        <x:v>30.032330923341213</x:v>
      </x:c>
      <x:c r="D393" s="31" t="n">
        <x:v>80.0763256082847</x:v>
      </x:c>
      <x:c r="E393" s="34" t="n">
        <x:v>0</x:v>
      </x:c>
      <x:c r="F393" s="2"/>
      <x:c r="G393" s="2"/>
      <x:c r="H393" s="2"/>
      <x:c r="I393" s="2"/>
      <x:c r="J393" s="2"/>
      <x:c r="K393" s="2"/>
      <x:c r="L393" s="2"/>
      <x:c r="M393" s="2"/>
      <x:c r="N393" s="2"/>
    </x:row>
    <x:row r="394">
      <x:c r="A394" s="34" t="n">
        <x:v>382</x:v>
      </x:c>
      <x:c r="B394" s="31" t="n">
        <x:v>49.72331726713805</x:v>
      </x:c>
      <x:c r="C394" s="31" t="n">
        <x:v>29.90185704007745</x:v>
      </x:c>
      <x:c r="D394" s="31" t="n">
        <x:v>79.6251743072155</x:v>
      </x:c>
      <x:c r="E394" s="34" t="n">
        <x:v>0</x:v>
      </x:c>
      <x:c r="F394" s="2"/>
      <x:c r="G394" s="2"/>
      <x:c r="H394" s="2"/>
      <x:c r="I394" s="2"/>
      <x:c r="J394" s="2"/>
      <x:c r="K394" s="2"/>
      <x:c r="L394" s="2"/>
      <x:c r="M394" s="2"/>
      <x:c r="N394" s="2"/>
    </x:row>
    <x:row r="395">
      <x:c r="A395" s="34" t="n">
        <x:v>383</x:v>
      </x:c>
      <x:c r="B395" s="31" t="n">
        <x:v>49.984773852214744</x:v>
      </x:c>
      <x:c r="C395" s="31" t="n">
        <x:v>29.874621581565588</x:v>
      </x:c>
      <x:c r="D395" s="31" t="n">
        <x:v>79.85939543378034</x:v>
      </x:c>
      <x:c r="E395" s="34" t="n">
        <x:v>0</x:v>
      </x:c>
      <x:c r="F395" s="2"/>
      <x:c r="G395" s="2"/>
      <x:c r="H395" s="2"/>
      <x:c r="I395" s="2"/>
      <x:c r="J395" s="2"/>
      <x:c r="K395" s="2"/>
      <x:c r="L395" s="2"/>
      <x:c r="M395" s="2"/>
      <x:c r="N395" s="2"/>
    </x:row>
    <x:row r="396">
      <x:c r="A396" s="34" t="n">
        <x:v>384</x:v>
      </x:c>
      <x:c r="B396" s="31" t="n">
        <x:v>50.03798272440864</x:v>
      </x:c>
      <x:c r="C396" s="31" t="n">
        <x:v>30.1401554396376</x:v>
      </x:c>
      <x:c r="D396" s="31" t="n">
        <x:v>80.17813816404625</x:v>
      </x:c>
      <x:c r="E396" s="34" t="n">
        <x:v>0</x:v>
      </x:c>
      <x:c r="F396" s="2"/>
      <x:c r="G396" s="2"/>
      <x:c r="H396" s="2"/>
      <x:c r="I396" s="2"/>
      <x:c r="J396" s="2"/>
      <x:c r="K396" s="2"/>
      <x:c r="L396" s="2"/>
      <x:c r="M396" s="2"/>
      <x:c r="N396" s="2"/>
    </x:row>
    <x:row r="397">
      <x:c r="A397" s="34" t="n">
        <x:v>385</x:v>
      </x:c>
      <x:c r="B397" s="31" t="n">
        <x:v>49.84437446207921</x:v>
      </x:c>
      <x:c r="C397" s="31" t="n">
        <x:v>30.029475471843032</x:v>
      </x:c>
      <x:c r="D397" s="31" t="n">
        <x:v>79.87384993392224</x:v>
      </x:c>
      <x:c r="E397" s="34" t="n">
        <x:v>0</x:v>
      </x:c>
      <x:c r="F397" s="2"/>
      <x:c r="G397" s="2"/>
      <x:c r="H397" s="2"/>
      <x:c r="I397" s="2"/>
      <x:c r="J397" s="2"/>
      <x:c r="K397" s="2"/>
      <x:c r="L397" s="2"/>
      <x:c r="M397" s="2"/>
      <x:c r="N397" s="2"/>
    </x:row>
    <x:row r="398">
      <x:c r="A398" s="34" t="n">
        <x:v>386</x:v>
      </x:c>
      <x:c r="B398" s="31" t="n">
        <x:v>49.9472673460204</x:v>
      </x:c>
      <x:c r="C398" s="31" t="n">
        <x:v>29.774393502390012</x:v>
      </x:c>
      <x:c r="D398" s="31" t="n">
        <x:v>79.72166084841041</x:v>
      </x:c>
      <x:c r="E398" s="34" t="n">
        <x:v>0</x:v>
      </x:c>
      <x:c r="F398" s="2"/>
      <x:c r="G398" s="2"/>
      <x:c r="H398" s="2"/>
      <x:c r="I398" s="2"/>
      <x:c r="J398" s="2"/>
      <x:c r="K398" s="2"/>
      <x:c r="L398" s="2"/>
      <x:c r="M398" s="2"/>
      <x:c r="N398" s="2"/>
    </x:row>
    <x:row r="399">
      <x:c r="A399" s="34" t="n">
        <x:v>387</x:v>
      </x:c>
      <x:c r="B399" s="31" t="n">
        <x:v>49.92552686318593</x:v>
      </x:c>
      <x:c r="C399" s="31" t="n">
        <x:v>29.79165801331401</x:v>
      </x:c>
      <x:c r="D399" s="31" t="n">
        <x:v>79.71718487649994</x:v>
      </x:c>
      <x:c r="E399" s="34" t="n">
        <x:v>0</x:v>
      </x:c>
      <x:c r="F399" s="2"/>
      <x:c r="G399" s="2"/>
      <x:c r="H399" s="2"/>
      <x:c r="I399" s="2"/>
      <x:c r="J399" s="2"/>
      <x:c r="K399" s="2"/>
      <x:c r="L399" s="2"/>
      <x:c r="M399" s="2"/>
      <x:c r="N399" s="2"/>
    </x:row>
    <x:row r="400">
      <x:c r="A400" s="34" t="n">
        <x:v>388</x:v>
      </x:c>
      <x:c r="B400" s="31" t="n">
        <x:v>50.07614573372797</x:v>
      </x:c>
      <x:c r="C400" s="31" t="n">
        <x:v>30.26962634897791</x:v>
      </x:c>
      <x:c r="D400" s="31" t="n">
        <x:v>80.34577208270588</x:v>
      </x:c>
      <x:c r="E400" s="34" t="n">
        <x:v>0</x:v>
      </x:c>
      <x:c r="F400" s="2"/>
      <x:c r="G400" s="2"/>
      <x:c r="H400" s="2"/>
      <x:c r="I400" s="2"/>
      <x:c r="J400" s="2"/>
      <x:c r="K400" s="2"/>
      <x:c r="L400" s="2"/>
      <x:c r="M400" s="2"/>
      <x:c r="N400" s="2"/>
    </x:row>
    <x:row r="401">
      <x:c r="A401" s="34" t="n">
        <x:v>389</x:v>
      </x:c>
      <x:c r="B401" s="31" t="n">
        <x:v>49.82811038195868</x:v>
      </x:c>
      <x:c r="C401" s="31" t="n">
        <x:v>30.030469348467886</x:v>
      </x:c>
      <x:c r="D401" s="31" t="n">
        <x:v>79.85857973042657</x:v>
      </x:c>
      <x:c r="E401" s="34" t="n">
        <x:v>0</x:v>
      </x:c>
      <x:c r="F401" s="2"/>
      <x:c r="G401" s="2"/>
      <x:c r="H401" s="2"/>
      <x:c r="I401" s="2"/>
      <x:c r="J401" s="2"/>
      <x:c r="K401" s="2"/>
      <x:c r="L401" s="2"/>
      <x:c r="M401" s="2"/>
      <x:c r="N401" s="2"/>
    </x:row>
    <x:row r="402">
      <x:c r="A402" s="34" t="n">
        <x:v>390</x:v>
      </x:c>
      <x:c r="B402" s="31" t="n">
        <x:v>50.087762651185606</x:v>
      </x:c>
      <x:c r="C402" s="31" t="n">
        <x:v>30.190442294860258</x:v>
      </x:c>
      <x:c r="D402" s="31" t="n">
        <x:v>80.27820494604586</x:v>
      </x:c>
      <x:c r="E402" s="34" t="n">
        <x:v>0</x:v>
      </x:c>
      <x:c r="F402" s="2"/>
      <x:c r="G402" s="2"/>
      <x:c r="H402" s="2"/>
      <x:c r="I402" s="2"/>
      <x:c r="J402" s="2"/>
      <x:c r="K402" s="2"/>
      <x:c r="L402" s="2"/>
      <x:c r="M402" s="2"/>
      <x:c r="N402" s="2"/>
    </x:row>
    <x:row r="403">
      <x:c r="A403" s="34" t="n">
        <x:v>391</x:v>
      </x:c>
      <x:c r="B403" s="31" t="n">
        <x:v>49.90147980573923</x:v>
      </x:c>
      <x:c r="C403" s="31" t="n">
        <x:v>30.28609855407849</x:v>
      </x:c>
      <x:c r="D403" s="31" t="n">
        <x:v>80.18757835981772</x:v>
      </x:c>
      <x:c r="E403" s="34" t="n">
        <x:v>0</x:v>
      </x:c>
      <x:c r="F403" s="2"/>
      <x:c r="G403" s="2"/>
      <x:c r="H403" s="2"/>
      <x:c r="I403" s="2"/>
      <x:c r="J403" s="2"/>
      <x:c r="K403" s="2"/>
      <x:c r="L403" s="2"/>
      <x:c r="M403" s="2"/>
      <x:c r="N403" s="2"/>
    </x:row>
    <x:row r="404">
      <x:c r="A404" s="34" t="n">
        <x:v>392</x:v>
      </x:c>
      <x:c r="B404" s="31" t="n">
        <x:v>50.20982327710485</x:v>
      </x:c>
      <x:c r="C404" s="31" t="n">
        <x:v>29.953879765653983</x:v>
      </x:c>
      <x:c r="D404" s="31" t="n">
        <x:v>80.16370304275884</x:v>
      </x:c>
      <x:c r="E404" s="34" t="n">
        <x:v>0</x:v>
      </x:c>
      <x:c r="F404" s="2"/>
      <x:c r="G404" s="2"/>
      <x:c r="H404" s="2"/>
      <x:c r="I404" s="2"/>
      <x:c r="J404" s="2"/>
      <x:c r="K404" s="2"/>
      <x:c r="L404" s="2"/>
      <x:c r="M404" s="2"/>
      <x:c r="N404" s="2"/>
    </x:row>
    <x:row r="405">
      <x:c r="A405" s="34" t="n">
        <x:v>393</x:v>
      </x:c>
      <x:c r="B405" s="31" t="n">
        <x:v>50.01843392791071</x:v>
      </x:c>
      <x:c r="C405" s="31" t="n">
        <x:v>30.16102731297724</x:v>
      </x:c>
      <x:c r="D405" s="31" t="n">
        <x:v>80.17946124088795</x:v>
      </x:c>
      <x:c r="E405" s="34" t="n">
        <x:v>0</x:v>
      </x:c>
      <x:c r="F405" s="2"/>
      <x:c r="G405" s="2"/>
      <x:c r="H405" s="2"/>
      <x:c r="I405" s="2"/>
      <x:c r="J405" s="2"/>
      <x:c r="K405" s="2"/>
      <x:c r="L405" s="2"/>
      <x:c r="M405" s="2"/>
      <x:c r="N405" s="2"/>
    </x:row>
    <x:row r="406">
      <x:c r="A406" s="34" t="n">
        <x:v>394</x:v>
      </x:c>
      <x:c r="B406" s="31" t="n">
        <x:v>49.70628045812123</x:v>
      </x:c>
      <x:c r="C406" s="31" t="n">
        <x:v>29.963972908677533</x:v>
      </x:c>
      <x:c r="D406" s="31" t="n">
        <x:v>79.67025336679876</x:v>
      </x:c>
      <x:c r="E406" s="34" t="n">
        <x:v>0</x:v>
      </x:c>
      <x:c r="F406" s="2"/>
      <x:c r="G406" s="2"/>
      <x:c r="H406" s="2"/>
      <x:c r="I406" s="2"/>
      <x:c r="J406" s="2"/>
      <x:c r="K406" s="2"/>
      <x:c r="L406" s="2"/>
      <x:c r="M406" s="2"/>
      <x:c r="N406" s="2"/>
    </x:row>
    <x:row r="407">
      <x:c r="A407" s="34" t="n">
        <x:v>395</x:v>
      </x:c>
      <x:c r="B407" s="31" t="n">
        <x:v>49.95596134236131</x:v>
      </x:c>
      <x:c r="C407" s="31" t="n">
        <x:v>29.9098540332634</x:v>
      </x:c>
      <x:c r="D407" s="31" t="n">
        <x:v>79.86581537562472</x:v>
      </x:c>
      <x:c r="E407" s="34" t="n">
        <x:v>0</x:v>
      </x:c>
      <x:c r="F407" s="2"/>
      <x:c r="G407" s="2"/>
      <x:c r="H407" s="2"/>
      <x:c r="I407" s="2"/>
      <x:c r="J407" s="2"/>
      <x:c r="K407" s="2"/>
      <x:c r="L407" s="2"/>
      <x:c r="M407" s="2"/>
      <x:c r="N407" s="2"/>
    </x:row>
    <x:row r="408">
      <x:c r="A408" s="34" t="n">
        <x:v>396</x:v>
      </x:c>
      <x:c r="B408" s="31" t="n">
        <x:v>49.81687912700503</x:v>
      </x:c>
      <x:c r="C408" s="31" t="n">
        <x:v>30.009452430484817</x:v>
      </x:c>
      <x:c r="D408" s="31" t="n">
        <x:v>79.82633155748985</x:v>
      </x:c>
      <x:c r="E408" s="34" t="n">
        <x:v>0</x:v>
      </x:c>
      <x:c r="F408" s="2"/>
      <x:c r="G408" s="2"/>
      <x:c r="H408" s="2"/>
      <x:c r="I408" s="2"/>
      <x:c r="J408" s="2"/>
      <x:c r="K408" s="2"/>
      <x:c r="L408" s="2"/>
      <x:c r="M408" s="2"/>
      <x:c r="N408" s="2"/>
    </x:row>
    <x:row r="409">
      <x:c r="A409" s="34" t="n">
        <x:v>397</x:v>
      </x:c>
      <x:c r="B409" s="31" t="n">
        <x:v>49.92857858142461</x:v>
      </x:c>
      <x:c r="C409" s="31" t="n">
        <x:v>29.760035281302407</x:v>
      </x:c>
      <x:c r="D409" s="31" t="n">
        <x:v>79.68861386272701</x:v>
      </x:c>
      <x:c r="E409" s="34" t="n">
        <x:v>0</x:v>
      </x:c>
      <x:c r="F409" s="2"/>
      <x:c r="G409" s="2"/>
      <x:c r="H409" s="2"/>
      <x:c r="I409" s="2"/>
      <x:c r="J409" s="2"/>
      <x:c r="K409" s="2"/>
      <x:c r="L409" s="2"/>
      <x:c r="M409" s="2"/>
      <x:c r="N409" s="2"/>
    </x:row>
    <x:row r="410">
      <x:c r="A410" s="34" t="n">
        <x:v>398</x:v>
      </x:c>
      <x:c r="B410" s="31" t="n">
        <x:v>50.21293442633652</x:v>
      </x:c>
      <x:c r="C410" s="31" t="n">
        <x:v>29.787833361374215</x:v>
      </x:c>
      <x:c r="D410" s="31" t="n">
        <x:v>80.00076778771073</x:v>
      </x:c>
      <x:c r="E410" s="34" t="n">
        <x:v>0</x:v>
      </x:c>
      <x:c r="F410" s="2"/>
      <x:c r="G410" s="2"/>
      <x:c r="H410" s="2"/>
      <x:c r="I410" s="2"/>
      <x:c r="J410" s="2"/>
      <x:c r="K410" s="2"/>
      <x:c r="L410" s="2"/>
      <x:c r="M410" s="2"/>
      <x:c r="N410" s="2"/>
    </x:row>
    <x:row r="411">
      <x:c r="A411" s="34" t="n">
        <x:v>399</x:v>
      </x:c>
      <x:c r="B411" s="31" t="n">
        <x:v>49.93949455612973</x:v>
      </x:c>
      <x:c r="C411" s="31" t="n">
        <x:v>30.291426799865437</x:v>
      </x:c>
      <x:c r="D411" s="31" t="n">
        <x:v>80.23092135599516</x:v>
      </x:c>
      <x:c r="E411" s="34" t="n">
        <x:v>0</x:v>
      </x:c>
      <x:c r="F411" s="2"/>
      <x:c r="G411" s="2"/>
      <x:c r="H411" s="2"/>
      <x:c r="I411" s="2"/>
      <x:c r="J411" s="2"/>
      <x:c r="K411" s="2"/>
      <x:c r="L411" s="2"/>
      <x:c r="M411" s="2"/>
      <x:c r="N411" s="2"/>
    </x:row>
    <x:row r="412">
      <x:c r="A412" s="34" t="n">
        <x:v>400</x:v>
      </x:c>
      <x:c r="B412" s="31" t="n">
        <x:v>50.200368425537505</x:v>
      </x:c>
      <x:c r="C412" s="31" t="n">
        <x:v>30.298818077193573</x:v>
      </x:c>
      <x:c r="D412" s="31" t="n">
        <x:v>80.49918650273108</x:v>
      </x:c>
      <x:c r="E412" s="34" t="n">
        <x:v>1</x:v>
      </x:c>
      <x:c r="F412" s="2"/>
      <x:c r="G412" s="2"/>
      <x:c r="H412" s="2"/>
      <x:c r="I412" s="2"/>
      <x:c r="J412" s="2"/>
      <x:c r="K412" s="2"/>
      <x:c r="L412" s="2"/>
      <x:c r="M412" s="2"/>
      <x:c r="N412" s="2"/>
    </x:row>
    <x:row r="413">
      <x:c r="A413" s="34" t="n">
        <x:v>401</x:v>
      </x:c>
      <x:c r="B413" s="31" t="n">
        <x:v>49.83493397588714</x:v>
      </x:c>
      <x:c r="C413" s="31" t="n">
        <x:v>29.84722455209121</x:v>
      </x:c>
      <x:c r="D413" s="31" t="n">
        <x:v>79.68215852797834</x:v>
      </x:c>
      <x:c r="E413" s="34" t="n">
        <x:v>0</x:v>
      </x:c>
      <x:c r="F413" s="2"/>
      <x:c r="G413" s="2"/>
      <x:c r="H413" s="2"/>
      <x:c r="I413" s="2"/>
      <x:c r="J413" s="2"/>
      <x:c r="K413" s="2"/>
      <x:c r="L413" s="2"/>
      <x:c r="M413" s="2"/>
      <x:c r="N413" s="2"/>
    </x:row>
    <x:row r="414">
      <x:c r="A414" s="34" t="n">
        <x:v>402</x:v>
      </x:c>
      <x:c r="B414" s="31" t="n">
        <x:v>49.745937913908705</x:v>
      </x:c>
      <x:c r="C414" s="31" t="n">
        <x:v>30.232197625050322</x:v>
      </x:c>
      <x:c r="D414" s="31" t="n">
        <x:v>79.97813553895902</x:v>
      </x:c>
      <x:c r="E414" s="34" t="n">
        <x:v>0</x:v>
      </x:c>
      <x:c r="F414" s="2"/>
      <x:c r="G414" s="2"/>
      <x:c r="H414" s="2"/>
      <x:c r="I414" s="2"/>
      <x:c r="J414" s="2"/>
      <x:c r="K414" s="2"/>
      <x:c r="L414" s="2"/>
      <x:c r="M414" s="2"/>
      <x:c r="N414" s="2"/>
    </x:row>
    <x:row r="415">
      <x:c r="A415" s="34" t="n">
        <x:v>403</x:v>
      </x:c>
      <x:c r="B415" s="31" t="n">
        <x:v>50.067803571718656</x:v>
      </x:c>
      <x:c r="C415" s="31" t="n">
        <x:v>30.258948340918867</x:v>
      </x:c>
      <x:c r="D415" s="31" t="n">
        <x:v>80.32675191263752</x:v>
      </x:c>
      <x:c r="E415" s="34" t="n">
        <x:v>0</x:v>
      </x:c>
      <x:c r="F415" s="2"/>
      <x:c r="G415" s="2"/>
      <x:c r="H415" s="2"/>
      <x:c r="I415" s="2"/>
      <x:c r="J415" s="2"/>
      <x:c r="K415" s="2"/>
      <x:c r="L415" s="2"/>
      <x:c r="M415" s="2"/>
      <x:c r="N415" s="2"/>
    </x:row>
    <x:row r="416">
      <x:c r="A416" s="34" t="n">
        <x:v>404</x:v>
      </x:c>
      <x:c r="B416" s="31" t="n">
        <x:v>49.98391962794714</x:v>
      </x:c>
      <x:c r="C416" s="31" t="n">
        <x:v>29.883024351485073</x:v>
      </x:c>
      <x:c r="D416" s="31" t="n">
        <x:v>79.86694397943221</x:v>
      </x:c>
      <x:c r="E416" s="34" t="n">
        <x:v>0</x:v>
      </x:c>
      <x:c r="F416" s="2"/>
      <x:c r="G416" s="2"/>
      <x:c r="H416" s="2"/>
      <x:c r="I416" s="2"/>
      <x:c r="J416" s="2"/>
      <x:c r="K416" s="2"/>
      <x:c r="L416" s="2"/>
      <x:c r="M416" s="2"/>
      <x:c r="N416" s="2"/>
    </x:row>
    <x:row r="417">
      <x:c r="A417" s="34" t="n">
        <x:v>405</x:v>
      </x:c>
      <x:c r="B417" s="31" t="n">
        <x:v>50.384453244023234</x:v>
      </x:c>
      <x:c r="C417" s="31" t="n">
        <x:v>29.831462996453045</x:v>
      </x:c>
      <x:c r="D417" s="31" t="n">
        <x:v>80.21591624047628</x:v>
      </x:c>
      <x:c r="E417" s="34" t="n">
        <x:v>0</x:v>
      </x:c>
      <x:c r="F417" s="2"/>
      <x:c r="G417" s="2"/>
      <x:c r="H417" s="2"/>
      <x:c r="I417" s="2"/>
      <x:c r="J417" s="2"/>
      <x:c r="K417" s="2"/>
      <x:c r="L417" s="2"/>
      <x:c r="M417" s="2"/>
      <x:c r="N417" s="2"/>
    </x:row>
    <x:row r="418">
      <x:c r="A418" s="34" t="n">
        <x:v>406</x:v>
      </x:c>
      <x:c r="B418" s="31" t="n">
        <x:v>49.827259931524345</x:v>
      </x:c>
      <x:c r="C418" s="31" t="n">
        <x:v>29.771161563321947</x:v>
      </x:c>
      <x:c r="D418" s="31" t="n">
        <x:v>79.59842149484629</x:v>
      </x:c>
      <x:c r="E418" s="34" t="n">
        <x:v>0</x:v>
      </x:c>
      <x:c r="F418" s="2"/>
      <x:c r="G418" s="2"/>
      <x:c r="H418" s="2"/>
      <x:c r="I418" s="2"/>
      <x:c r="J418" s="2"/>
      <x:c r="K418" s="2"/>
      <x:c r="L418" s="2"/>
      <x:c r="M418" s="2"/>
      <x:c r="N418" s="2"/>
    </x:row>
    <x:row r="419">
      <x:c r="A419" s="34" t="n">
        <x:v>407</x:v>
      </x:c>
      <x:c r="B419" s="31" t="n">
        <x:v>49.94483767077655</x:v>
      </x:c>
      <x:c r="C419" s="31" t="n">
        <x:v>29.980715982522813</x:v>
      </x:c>
      <x:c r="D419" s="31" t="n">
        <x:v>79.92555365329936</x:v>
      </x:c>
      <x:c r="E419" s="34" t="n">
        <x:v>0</x:v>
      </x:c>
      <x:c r="F419" s="2"/>
      <x:c r="G419" s="2"/>
      <x:c r="H419" s="2"/>
      <x:c r="I419" s="2"/>
      <x:c r="J419" s="2"/>
      <x:c r="K419" s="2"/>
      <x:c r="L419" s="2"/>
      <x:c r="M419" s="2"/>
      <x:c r="N419" s="2"/>
    </x:row>
    <x:row r="420">
      <x:c r="A420" s="34" t="n">
        <x:v>408</x:v>
      </x:c>
      <x:c r="B420" s="31" t="n">
        <x:v>49.89938118422438</x:v>
      </x:c>
      <x:c r="C420" s="31" t="n">
        <x:v>30.15069037070498</x:v>
      </x:c>
      <x:c r="D420" s="31" t="n">
        <x:v>80.05007155492936</x:v>
      </x:c>
      <x:c r="E420" s="34" t="n">
        <x:v>0</x:v>
      </x:c>
      <x:c r="F420" s="2"/>
      <x:c r="G420" s="2"/>
      <x:c r="H420" s="2"/>
      <x:c r="I420" s="2"/>
      <x:c r="J420" s="2"/>
      <x:c r="K420" s="2"/>
      <x:c r="L420" s="2"/>
      <x:c r="M420" s="2"/>
      <x:c r="N420" s="2"/>
    </x:row>
    <x:row r="421">
      <x:c r="A421" s="34" t="n">
        <x:v>409</x:v>
      </x:c>
      <x:c r="B421" s="31" t="n">
        <x:v>50.10117419752695</x:v>
      </x:c>
      <x:c r="C421" s="31" t="n">
        <x:v>29.729590027593076</x:v>
      </x:c>
      <x:c r="D421" s="31" t="n">
        <x:v>79.83076422512002</x:v>
      </x:c>
      <x:c r="E421" s="34" t="n">
        <x:v>0</x:v>
      </x:c>
      <x:c r="F421" s="2"/>
      <x:c r="G421" s="2"/>
      <x:c r="H421" s="2"/>
      <x:c r="I421" s="2"/>
      <x:c r="J421" s="2"/>
      <x:c r="K421" s="2"/>
      <x:c r="L421" s="2"/>
      <x:c r="M421" s="2"/>
      <x:c r="N421" s="2"/>
    </x:row>
    <x:row r="422">
      <x:c r="A422" s="34" t="n">
        <x:v>410</x:v>
      </x:c>
      <x:c r="B422" s="31" t="n">
        <x:v>50.15983541616788</x:v>
      </x:c>
      <x:c r="C422" s="31" t="n">
        <x:v>30.059352430840953</x:v>
      </x:c>
      <x:c r="D422" s="31" t="n">
        <x:v>80.21918784700884</x:v>
      </x:c>
      <x:c r="E422" s="34" t="n">
        <x:v>0</x:v>
      </x:c>
      <x:c r="F422" s="2"/>
      <x:c r="G422" s="2"/>
      <x:c r="H422" s="2"/>
      <x:c r="I422" s="2"/>
      <x:c r="J422" s="2"/>
      <x:c r="K422" s="2"/>
      <x:c r="L422" s="2"/>
      <x:c r="M422" s="2"/>
      <x:c r="N422" s="2"/>
    </x:row>
    <x:row r="423">
      <x:c r="A423" s="34" t="n">
        <x:v>411</x:v>
      </x:c>
      <x:c r="B423" s="31" t="n">
        <x:v>49.894531255368946</x:v>
      </x:c>
      <x:c r="C423" s="31" t="n">
        <x:v>30.093784304196014</x:v>
      </x:c>
      <x:c r="D423" s="31" t="n">
        <x:v>79.98831555956497</x:v>
      </x:c>
      <x:c r="E423" s="34" t="n">
        <x:v>0</x:v>
      </x:c>
      <x:c r="F423" s="2"/>
      <x:c r="G423" s="2"/>
      <x:c r="H423" s="2"/>
      <x:c r="I423" s="2"/>
      <x:c r="J423" s="2"/>
      <x:c r="K423" s="2"/>
      <x:c r="L423" s="2"/>
      <x:c r="M423" s="2"/>
      <x:c r="N423" s="2"/>
    </x:row>
    <x:row r="424">
      <x:c r="A424" s="34" t="n">
        <x:v>412</x:v>
      </x:c>
      <x:c r="B424" s="31" t="n">
        <x:v>50.16018760503609</x:v>
      </x:c>
      <x:c r="C424" s="31" t="n">
        <x:v>30.13562470902689</x:v>
      </x:c>
      <x:c r="D424" s="31" t="n">
        <x:v>80.29581231406299</x:v>
      </x:c>
      <x:c r="E424" s="34" t="n">
        <x:v>0</x:v>
      </x:c>
      <x:c r="F424" s="2"/>
      <x:c r="G424" s="2"/>
      <x:c r="H424" s="2"/>
      <x:c r="I424" s="2"/>
      <x:c r="J424" s="2"/>
      <x:c r="K424" s="2"/>
      <x:c r="L424" s="2"/>
      <x:c r="M424" s="2"/>
      <x:c r="N424" s="2"/>
    </x:row>
    <x:row r="425">
      <x:c r="A425" s="34" t="n">
        <x:v>413</x:v>
      </x:c>
      <x:c r="B425" s="31" t="n">
        <x:v>50.111680838995724</x:v>
      </x:c>
      <x:c r="C425" s="31" t="n">
        <x:v>30.196170597989113</x:v>
      </x:c>
      <x:c r="D425" s="31" t="n">
        <x:v>80.30785143698483</x:v>
      </x:c>
      <x:c r="E425" s="34" t="n">
        <x:v>0</x:v>
      </x:c>
      <x:c r="F425" s="2"/>
      <x:c r="G425" s="2"/>
      <x:c r="H425" s="2"/>
      <x:c r="I425" s="2"/>
      <x:c r="J425" s="2"/>
      <x:c r="K425" s="2"/>
      <x:c r="L425" s="2"/>
      <x:c r="M425" s="2"/>
      <x:c r="N425" s="2"/>
    </x:row>
    <x:row r="426">
      <x:c r="A426" s="34" t="n">
        <x:v>414</x:v>
      </x:c>
      <x:c r="B426" s="31" t="n">
        <x:v>50.21656024292902</x:v>
      </x:c>
      <x:c r="C426" s="31" t="n">
        <x:v>29.788725191541015</x:v>
      </x:c>
      <x:c r="D426" s="31" t="n">
        <x:v>80.00528543447004</x:v>
      </x:c>
      <x:c r="E426" s="34" t="n">
        <x:v>0</x:v>
      </x:c>
      <x:c r="F426" s="2"/>
      <x:c r="G426" s="2"/>
      <x:c r="H426" s="2"/>
      <x:c r="I426" s="2"/>
      <x:c r="J426" s="2"/>
      <x:c r="K426" s="2"/>
      <x:c r="L426" s="2"/>
      <x:c r="M426" s="2"/>
      <x:c r="N426" s="2"/>
    </x:row>
    <x:row r="427">
      <x:c r="A427" s="34" t="n">
        <x:v>415</x:v>
      </x:c>
      <x:c r="B427" s="31" t="n">
        <x:v>50.02450387467976</x:v>
      </x:c>
      <x:c r="C427" s="31" t="n">
        <x:v>30.234678343171254</x:v>
      </x:c>
      <x:c r="D427" s="31" t="n">
        <x:v>80.25918221785102</x:v>
      </x:c>
      <x:c r="E427" s="34" t="n">
        <x:v>0</x:v>
      </x:c>
      <x:c r="F427" s="2"/>
      <x:c r="G427" s="2"/>
      <x:c r="H427" s="2"/>
      <x:c r="I427" s="2"/>
      <x:c r="J427" s="2"/>
      <x:c r="K427" s="2"/>
      <x:c r="L427" s="2"/>
      <x:c r="M427" s="2"/>
      <x:c r="N427" s="2"/>
    </x:row>
    <x:row r="428">
      <x:c r="A428" s="34" t="n">
        <x:v>416</x:v>
      </x:c>
      <x:c r="B428" s="31" t="n">
        <x:v>50.024566167328494</x:v>
      </x:c>
      <x:c r="C428" s="31" t="n">
        <x:v>30.15692603350617</x:v>
      </x:c>
      <x:c r="D428" s="31" t="n">
        <x:v>80.18149220083467</x:v>
      </x:c>
      <x:c r="E428" s="34" t="n">
        <x:v>0</x:v>
      </x:c>
      <x:c r="F428" s="2"/>
      <x:c r="G428" s="2"/>
      <x:c r="H428" s="2"/>
      <x:c r="I428" s="2"/>
      <x:c r="J428" s="2"/>
      <x:c r="K428" s="2"/>
      <x:c r="L428" s="2"/>
      <x:c r="M428" s="2"/>
      <x:c r="N428" s="2"/>
    </x:row>
    <x:row r="429">
      <x:c r="A429" s="34" t="n">
        <x:v>417</x:v>
      </x:c>
      <x:c r="B429" s="31" t="n">
        <x:v>49.98140823891294</x:v>
      </x:c>
      <x:c r="C429" s="31" t="n">
        <x:v>30.294510327698664</x:v>
      </x:c>
      <x:c r="D429" s="31" t="n">
        <x:v>80.27591856661161</x:v>
      </x:c>
      <x:c r="E429" s="34" t="n">
        <x:v>0</x:v>
      </x:c>
      <x:c r="F429" s="2"/>
      <x:c r="G429" s="2"/>
      <x:c r="H429" s="2"/>
      <x:c r="I429" s="2"/>
      <x:c r="J429" s="2"/>
      <x:c r="K429" s="2"/>
      <x:c r="L429" s="2"/>
      <x:c r="M429" s="2"/>
      <x:c r="N429" s="2"/>
    </x:row>
    <x:row r="430">
      <x:c r="A430" s="34" t="n">
        <x:v>418</x:v>
      </x:c>
      <x:c r="B430" s="31" t="n">
        <x:v>49.981974492325435</x:v>
      </x:c>
      <x:c r="C430" s="31" t="n">
        <x:v>30.176847955305128</x:v>
      </x:c>
      <x:c r="D430" s="31" t="n">
        <x:v>80.15882244763057</x:v>
      </x:c>
      <x:c r="E430" s="34" t="n">
        <x:v>0</x:v>
      </x:c>
      <x:c r="F430" s="2"/>
      <x:c r="G430" s="2"/>
      <x:c r="H430" s="2"/>
      <x:c r="I430" s="2"/>
      <x:c r="J430" s="2"/>
      <x:c r="K430" s="2"/>
      <x:c r="L430" s="2"/>
      <x:c r="M430" s="2"/>
      <x:c r="N430" s="2"/>
    </x:row>
    <x:row r="431">
      <x:c r="A431" s="34" t="n">
        <x:v>419</x:v>
      </x:c>
      <x:c r="B431" s="31" t="n">
        <x:v>49.92985421421286</x:v>
      </x:c>
      <x:c r="C431" s="31" t="n">
        <x:v>29.70921045737341</x:v>
      </x:c>
      <x:c r="D431" s="31" t="n">
        <x:v>79.63906467158627</x:v>
      </x:c>
      <x:c r="E431" s="34" t="n">
        <x:v>0</x:v>
      </x:c>
      <x:c r="F431" s="2"/>
      <x:c r="G431" s="2"/>
      <x:c r="H431" s="2"/>
      <x:c r="I431" s="2"/>
      <x:c r="J431" s="2"/>
      <x:c r="K431" s="2"/>
      <x:c r="L431" s="2"/>
      <x:c r="M431" s="2"/>
      <x:c r="N431" s="2"/>
    </x:row>
    <x:row r="432">
      <x:c r="A432" s="34" t="n">
        <x:v>420</x:v>
      </x:c>
      <x:c r="B432" s="31" t="n">
        <x:v>50.02514584266742</x:v>
      </x:c>
      <x:c r="C432" s="31" t="n">
        <x:v>30.092664021765813</x:v>
      </x:c>
      <x:c r="D432" s="31" t="n">
        <x:v>80.11780986443324</x:v>
      </x:c>
      <x:c r="E432" s="34" t="n">
        <x:v>0</x:v>
      </x:c>
      <x:c r="F432" s="2"/>
      <x:c r="G432" s="2"/>
      <x:c r="H432" s="2"/>
      <x:c r="I432" s="2"/>
      <x:c r="J432" s="2"/>
      <x:c r="K432" s="2"/>
      <x:c r="L432" s="2"/>
      <x:c r="M432" s="2"/>
      <x:c r="N432" s="2"/>
    </x:row>
    <x:row r="433">
      <x:c r="A433" s="34" t="n">
        <x:v>421</x:v>
      </x:c>
      <x:c r="B433" s="31" t="n">
        <x:v>50.14124280832269</x:v>
      </x:c>
      <x:c r="C433" s="31" t="n">
        <x:v>30.230293797142803</x:v>
      </x:c>
      <x:c r="D433" s="31" t="n">
        <x:v>80.3715366054655</x:v>
      </x:c>
      <x:c r="E433" s="34" t="n">
        <x:v>0</x:v>
      </x:c>
      <x:c r="F433" s="2"/>
      <x:c r="G433" s="2"/>
      <x:c r="H433" s="2"/>
      <x:c r="I433" s="2"/>
      <x:c r="J433" s="2"/>
      <x:c r="K433" s="2"/>
      <x:c r="L433" s="2"/>
      <x:c r="M433" s="2"/>
      <x:c r="N433" s="2"/>
    </x:row>
    <x:row r="434">
      <x:c r="A434" s="34" t="n">
        <x:v>422</x:v>
      </x:c>
      <x:c r="B434" s="31" t="n">
        <x:v>50.0565893877421</x:v>
      </x:c>
      <x:c r="C434" s="31" t="n">
        <x:v>30.0393062368501</x:v>
      </x:c>
      <x:c r="D434" s="31" t="n">
        <x:v>80.0958956245922</x:v>
      </x:c>
      <x:c r="E434" s="34" t="n">
        <x:v>0</x:v>
      </x:c>
      <x:c r="F434" s="2"/>
      <x:c r="G434" s="2"/>
      <x:c r="H434" s="2"/>
      <x:c r="I434" s="2"/>
      <x:c r="J434" s="2"/>
      <x:c r="K434" s="2"/>
      <x:c r="L434" s="2"/>
      <x:c r="M434" s="2"/>
      <x:c r="N434" s="2"/>
    </x:row>
    <x:row r="435">
      <x:c r="A435" s="34" t="n">
        <x:v>423</x:v>
      </x:c>
      <x:c r="B435" s="31" t="n">
        <x:v>50.09921036420327</x:v>
      </x:c>
      <x:c r="C435" s="31" t="n">
        <x:v>29.78584269247949</x:v>
      </x:c>
      <x:c r="D435" s="31" t="n">
        <x:v>79.88505305668276</x:v>
      </x:c>
      <x:c r="E435" s="34" t="n">
        <x:v>0</x:v>
      </x:c>
      <x:c r="F435" s="2"/>
      <x:c r="G435" s="2"/>
      <x:c r="H435" s="2"/>
      <x:c r="I435" s="2"/>
      <x:c r="J435" s="2"/>
      <x:c r="K435" s="2"/>
      <x:c r="L435" s="2"/>
      <x:c r="M435" s="2"/>
      <x:c r="N435" s="2"/>
    </x:row>
    <x:row r="436">
      <x:c r="A436" s="34" t="n">
        <x:v>424</x:v>
      </x:c>
      <x:c r="B436" s="31" t="n">
        <x:v>49.96830611314803</x:v>
      </x:c>
      <x:c r="C436" s="31" t="n">
        <x:v>29.91010325420648</x:v>
      </x:c>
      <x:c r="D436" s="31" t="n">
        <x:v>79.87840936735451</x:v>
      </x:c>
      <x:c r="E436" s="34" t="n">
        <x:v>0</x:v>
      </x:c>
      <x:c r="F436" s="2"/>
      <x:c r="G436" s="2"/>
      <x:c r="H436" s="2"/>
      <x:c r="I436" s="2"/>
      <x:c r="J436" s="2"/>
      <x:c r="K436" s="2"/>
      <x:c r="L436" s="2"/>
      <x:c r="M436" s="2"/>
      <x:c r="N436" s="2"/>
    </x:row>
    <x:row r="437">
      <x:c r="A437" s="34" t="n">
        <x:v>425</x:v>
      </x:c>
      <x:c r="B437" s="31" t="n">
        <x:v>50.0257364360139</x:v>
      </x:c>
      <x:c r="C437" s="31" t="n">
        <x:v>29.886180962249636</x:v>
      </x:c>
      <x:c r="D437" s="31" t="n">
        <x:v>79.91191739826354</x:v>
      </x:c>
      <x:c r="E437" s="34" t="n">
        <x:v>0</x:v>
      </x:c>
      <x:c r="F437" s="2"/>
      <x:c r="G437" s="2"/>
      <x:c r="H437" s="2"/>
      <x:c r="I437" s="2"/>
      <x:c r="J437" s="2"/>
      <x:c r="K437" s="2"/>
      <x:c r="L437" s="2"/>
      <x:c r="M437" s="2"/>
      <x:c r="N437" s="2"/>
    </x:row>
    <x:row r="438">
      <x:c r="A438" s="34" t="n">
        <x:v>426</x:v>
      </x:c>
      <x:c r="B438" s="31" t="n">
        <x:v>49.732987641014006</x:v>
      </x:c>
      <x:c r="C438" s="31" t="n">
        <x:v>29.809160701045766</x:v>
      </x:c>
      <x:c r="D438" s="31" t="n">
        <x:v>79.54214834205978</x:v>
      </x:c>
      <x:c r="E438" s="34" t="n">
        <x:v>0</x:v>
      </x:c>
      <x:c r="F438" s="2"/>
      <x:c r="G438" s="2"/>
      <x:c r="H438" s="2"/>
      <x:c r="I438" s="2"/>
      <x:c r="J438" s="2"/>
      <x:c r="K438" s="2"/>
      <x:c r="L438" s="2"/>
      <x:c r="M438" s="2"/>
      <x:c r="N438" s="2"/>
    </x:row>
    <x:row r="439">
      <x:c r="A439" s="34" t="n">
        <x:v>427</x:v>
      </x:c>
      <x:c r="B439" s="31" t="n">
        <x:v>50.0589185809411</x:v>
      </x:c>
      <x:c r="C439" s="31" t="n">
        <x:v>29.938544243015347</x:v>
      </x:c>
      <x:c r="D439" s="31" t="n">
        <x:v>79.99746282395645</x:v>
      </x:c>
      <x:c r="E439" s="34" t="n">
        <x:v>0</x:v>
      </x:c>
      <x:c r="F439" s="2"/>
      <x:c r="G439" s="2"/>
      <x:c r="H439" s="2"/>
      <x:c r="I439" s="2"/>
      <x:c r="J439" s="2"/>
      <x:c r="K439" s="2"/>
      <x:c r="L439" s="2"/>
      <x:c r="M439" s="2"/>
      <x:c r="N439" s="2"/>
    </x:row>
    <x:row r="440">
      <x:c r="A440" s="34" t="n">
        <x:v>428</x:v>
      </x:c>
      <x:c r="B440" s="31" t="n">
        <x:v>49.92236584235095</x:v>
      </x:c>
      <x:c r="C440" s="31" t="n">
        <x:v>29.880569214653224</x:v>
      </x:c>
      <x:c r="D440" s="31" t="n">
        <x:v>79.80293505700418</x:v>
      </x:c>
      <x:c r="E440" s="34" t="n">
        <x:v>0</x:v>
      </x:c>
      <x:c r="F440" s="2"/>
      <x:c r="G440" s="2"/>
      <x:c r="H440" s="2"/>
      <x:c r="I440" s="2"/>
      <x:c r="J440" s="2"/>
      <x:c r="K440" s="2"/>
      <x:c r="L440" s="2"/>
      <x:c r="M440" s="2"/>
      <x:c r="N440" s="2"/>
    </x:row>
    <x:row r="441">
      <x:c r="A441" s="34" t="n">
        <x:v>429</x:v>
      </x:c>
      <x:c r="B441" s="31" t="n">
        <x:v>49.77295096080112</x:v>
      </x:c>
      <x:c r="C441" s="31" t="n">
        <x:v>30.038454232178626</x:v>
      </x:c>
      <x:c r="D441" s="31" t="n">
        <x:v>79.81140519297975</x:v>
      </x:c>
      <x:c r="E441" s="34" t="n">
        <x:v>0</x:v>
      </x:c>
      <x:c r="F441" s="2"/>
      <x:c r="G441" s="2"/>
      <x:c r="H441" s="2"/>
      <x:c r="I441" s="2"/>
      <x:c r="J441" s="2"/>
      <x:c r="K441" s="2"/>
      <x:c r="L441" s="2"/>
      <x:c r="M441" s="2"/>
      <x:c r="N441" s="2"/>
    </x:row>
    <x:row r="442">
      <x:c r="A442" s="34" t="n">
        <x:v>430</x:v>
      </x:c>
      <x:c r="B442" s="31" t="n">
        <x:v>49.85958660339502</x:v>
      </x:c>
      <x:c r="C442" s="31" t="n">
        <x:v>29.771831994177774</x:v>
      </x:c>
      <x:c r="D442" s="31" t="n">
        <x:v>79.6314185975728</x:v>
      </x:c>
      <x:c r="E442" s="34" t="n">
        <x:v>0</x:v>
      </x:c>
      <x:c r="F442" s="2"/>
      <x:c r="G442" s="2"/>
      <x:c r="H442" s="2"/>
      <x:c r="I442" s="2"/>
      <x:c r="J442" s="2"/>
      <x:c r="K442" s="2"/>
      <x:c r="L442" s="2"/>
      <x:c r="M442" s="2"/>
      <x:c r="N442" s="2"/>
    </x:row>
    <x:row r="443">
      <x:c r="A443" s="34" t="n">
        <x:v>431</x:v>
      </x:c>
      <x:c r="B443" s="31" t="n">
        <x:v>49.972321076336236</x:v>
      </x:c>
      <x:c r="C443" s="31" t="n">
        <x:v>29.765682641789315</x:v>
      </x:c>
      <x:c r="D443" s="31" t="n">
        <x:v>79.73800371812555</x:v>
      </x:c>
      <x:c r="E443" s="34" t="n">
        <x:v>0</x:v>
      </x:c>
      <x:c r="F443" s="2"/>
      <x:c r="G443" s="2"/>
      <x:c r="H443" s="2"/>
      <x:c r="I443" s="2"/>
      <x:c r="J443" s="2"/>
      <x:c r="K443" s="2"/>
      <x:c r="L443" s="2"/>
      <x:c r="M443" s="2"/>
      <x:c r="N443" s="2"/>
    </x:row>
    <x:row r="444">
      <x:c r="A444" s="34" t="n">
        <x:v>432</x:v>
      </x:c>
      <x:c r="B444" s="31" t="n">
        <x:v>50.199804209032</x:v>
      </x:c>
      <x:c r="C444" s="31" t="n">
        <x:v>29.932153152348473</x:v>
      </x:c>
      <x:c r="D444" s="31" t="n">
        <x:v>80.13195736138047</x:v>
      </x:c>
      <x:c r="E444" s="34" t="n">
        <x:v>0</x:v>
      </x:c>
      <x:c r="F444" s="2"/>
      <x:c r="G444" s="2"/>
      <x:c r="H444" s="2"/>
      <x:c r="I444" s="2"/>
      <x:c r="J444" s="2"/>
      <x:c r="K444" s="2"/>
      <x:c r="L444" s="2"/>
      <x:c r="M444" s="2"/>
      <x:c r="N444" s="2"/>
    </x:row>
    <x:row r="445">
      <x:c r="A445" s="34" t="n">
        <x:v>433</x:v>
      </x:c>
      <x:c r="B445" s="31" t="n">
        <x:v>49.82720069771931</x:v>
      </x:c>
      <x:c r="C445" s="31" t="n">
        <x:v>30.229998171469195</x:v>
      </x:c>
      <x:c r="D445" s="31" t="n">
        <x:v>80.05719886918851</x:v>
      </x:c>
      <x:c r="E445" s="34" t="n">
        <x:v>0</x:v>
      </x:c>
      <x:c r="F445" s="2"/>
      <x:c r="G445" s="2"/>
      <x:c r="H445" s="2"/>
      <x:c r="I445" s="2"/>
      <x:c r="J445" s="2"/>
      <x:c r="K445" s="2"/>
      <x:c r="L445" s="2"/>
      <x:c r="M445" s="2"/>
      <x:c r="N445" s="2"/>
    </x:row>
    <x:row r="446">
      <x:c r="A446" s="34" t="n">
        <x:v>434</x:v>
      </x:c>
      <x:c r="B446" s="31" t="n">
        <x:v>50.12694193182269</x:v>
      </x:c>
      <x:c r="C446" s="31" t="n">
        <x:v>30.25722568212077</x:v>
      </x:c>
      <x:c r="D446" s="31" t="n">
        <x:v>80.38416761394346</x:v>
      </x:c>
      <x:c r="E446" s="34" t="n">
        <x:v>0</x:v>
      </x:c>
      <x:c r="F446" s="2"/>
      <x:c r="G446" s="2"/>
      <x:c r="H446" s="2"/>
      <x:c r="I446" s="2"/>
      <x:c r="J446" s="2"/>
      <x:c r="K446" s="2"/>
      <x:c r="L446" s="2"/>
      <x:c r="M446" s="2"/>
      <x:c r="N446" s="2"/>
    </x:row>
    <x:row r="447">
      <x:c r="A447" s="34" t="n">
        <x:v>435</x:v>
      </x:c>
      <x:c r="B447" s="31" t="n">
        <x:v>50.119525301906236</x:v>
      </x:c>
      <x:c r="C447" s="31" t="n">
        <x:v>30.162504945136607</x:v>
      </x:c>
      <x:c r="D447" s="31" t="n">
        <x:v>80.28203024704284</x:v>
      </x:c>
      <x:c r="E447" s="34" t="n">
        <x:v>0</x:v>
      </x:c>
      <x:c r="F447" s="2"/>
      <x:c r="G447" s="2"/>
      <x:c r="H447" s="2"/>
      <x:c r="I447" s="2"/>
      <x:c r="J447" s="2"/>
      <x:c r="K447" s="2"/>
      <x:c r="L447" s="2"/>
      <x:c r="M447" s="2"/>
      <x:c r="N447" s="2"/>
    </x:row>
    <x:row r="448">
      <x:c r="A448" s="34" t="n">
        <x:v>436</x:v>
      </x:c>
      <x:c r="B448" s="31" t="n">
        <x:v>50.12122300244774</x:v>
      </x:c>
      <x:c r="C448" s="31" t="n">
        <x:v>29.873061886103823</x:v>
      </x:c>
      <x:c r="D448" s="31" t="n">
        <x:v>79.99428488855156</x:v>
      </x:c>
      <x:c r="E448" s="34" t="n">
        <x:v>0</x:v>
      </x:c>
      <x:c r="F448" s="2"/>
      <x:c r="G448" s="2"/>
      <x:c r="H448" s="2"/>
      <x:c r="I448" s="2"/>
      <x:c r="J448" s="2"/>
      <x:c r="K448" s="2"/>
      <x:c r="L448" s="2"/>
      <x:c r="M448" s="2"/>
      <x:c r="N448" s="2"/>
    </x:row>
    <x:row r="449">
      <x:c r="A449" s="34" t="n">
        <x:v>437</x:v>
      </x:c>
      <x:c r="B449" s="31" t="n">
        <x:v>49.828071083125266</x:v>
      </x:c>
      <x:c r="C449" s="31" t="n">
        <x:v>29.858387936884537</x:v>
      </x:c>
      <x:c r="D449" s="31" t="n">
        <x:v>79.6864590200098</x:v>
      </x:c>
      <x:c r="E449" s="34" t="n">
        <x:v>0</x:v>
      </x:c>
      <x:c r="F449" s="2"/>
      <x:c r="G449" s="2"/>
      <x:c r="H449" s="2"/>
      <x:c r="I449" s="2"/>
      <x:c r="J449" s="2"/>
      <x:c r="K449" s="2"/>
      <x:c r="L449" s="2"/>
      <x:c r="M449" s="2"/>
      <x:c r="N449" s="2"/>
    </x:row>
    <x:row r="450">
      <x:c r="A450" s="34" t="n">
        <x:v>438</x:v>
      </x:c>
      <x:c r="B450" s="31" t="n">
        <x:v>49.60744901091905</x:v>
      </x:c>
      <x:c r="C450" s="31" t="n">
        <x:v>30.2174940565601</x:v>
      </x:c>
      <x:c r="D450" s="31" t="n">
        <x:v>79.82494306747915</x:v>
      </x:c>
      <x:c r="E450" s="34" t="n">
        <x:v>0</x:v>
      </x:c>
      <x:c r="F450" s="2"/>
      <x:c r="G450" s="2"/>
      <x:c r="H450" s="2"/>
      <x:c r="I450" s="2"/>
      <x:c r="J450" s="2"/>
      <x:c r="K450" s="2"/>
      <x:c r="L450" s="2"/>
      <x:c r="M450" s="2"/>
      <x:c r="N450" s="2"/>
    </x:row>
    <x:row r="451">
      <x:c r="A451" s="34" t="n">
        <x:v>439</x:v>
      </x:c>
      <x:c r="B451" s="31" t="n">
        <x:v>50.19661209707898</x:v>
      </x:c>
      <x:c r="C451" s="31" t="n">
        <x:v>30.117901604482903</x:v>
      </x:c>
      <x:c r="D451" s="31" t="n">
        <x:v>80.31451370156188</x:v>
      </x:c>
      <x:c r="E451" s="34" t="n">
        <x:v>0</x:v>
      </x:c>
      <x:c r="F451" s="2"/>
      <x:c r="G451" s="2"/>
      <x:c r="H451" s="2"/>
      <x:c r="I451" s="2"/>
      <x:c r="J451" s="2"/>
      <x:c r="K451" s="2"/>
      <x:c r="L451" s="2"/>
      <x:c r="M451" s="2"/>
      <x:c r="N451" s="2"/>
    </x:row>
    <x:row r="452">
      <x:c r="A452" s="34" t="n">
        <x:v>440</x:v>
      </x:c>
      <x:c r="B452" s="31" t="n">
        <x:v>49.790620264265755</x:v>
      </x:c>
      <x:c r="C452" s="31" t="n">
        <x:v>30.116547519899903</x:v>
      </x:c>
      <x:c r="D452" s="31" t="n">
        <x:v>79.90716778416567</x:v>
      </x:c>
      <x:c r="E452" s="34" t="n">
        <x:v>0</x:v>
      </x:c>
      <x:c r="F452" s="2"/>
      <x:c r="G452" s="2"/>
      <x:c r="H452" s="2"/>
      <x:c r="I452" s="2"/>
      <x:c r="J452" s="2"/>
      <x:c r="K452" s="2"/>
      <x:c r="L452" s="2"/>
      <x:c r="M452" s="2"/>
      <x:c r="N452" s="2"/>
    </x:row>
    <x:row r="453">
      <x:c r="A453" s="34" t="n">
        <x:v>441</x:v>
      </x:c>
      <x:c r="B453" s="31" t="n">
        <x:v>50.23582336188749</x:v>
      </x:c>
      <x:c r="C453" s="31" t="n">
        <x:v>29.71583168939687</x:v>
      </x:c>
      <x:c r="D453" s="31" t="n">
        <x:v>79.95165505128436</x:v>
      </x:c>
      <x:c r="E453" s="34" t="n">
        <x:v>0</x:v>
      </x:c>
      <x:c r="F453" s="2"/>
      <x:c r="G453" s="2"/>
      <x:c r="H453" s="2"/>
      <x:c r="I453" s="2"/>
      <x:c r="J453" s="2"/>
      <x:c r="K453" s="2"/>
      <x:c r="L453" s="2"/>
      <x:c r="M453" s="2"/>
      <x:c r="N453" s="2"/>
    </x:row>
    <x:row r="454">
      <x:c r="A454" s="34" t="n">
        <x:v>442</x:v>
      </x:c>
      <x:c r="B454" s="31" t="n">
        <x:v>49.99601614309855</x:v>
      </x:c>
      <x:c r="C454" s="31" t="n">
        <x:v>29.7110952519346</x:v>
      </x:c>
      <x:c r="D454" s="31" t="n">
        <x:v>79.70711139503315</x:v>
      </x:c>
      <x:c r="E454" s="34" t="n">
        <x:v>0</x:v>
      </x:c>
      <x:c r="F454" s="2"/>
      <x:c r="G454" s="2"/>
      <x:c r="H454" s="2"/>
      <x:c r="I454" s="2"/>
      <x:c r="J454" s="2"/>
      <x:c r="K454" s="2"/>
      <x:c r="L454" s="2"/>
      <x:c r="M454" s="2"/>
      <x:c r="N454" s="2"/>
    </x:row>
    <x:row r="455">
      <x:c r="A455" s="34" t="n">
        <x:v>443</x:v>
      </x:c>
      <x:c r="B455" s="31" t="n">
        <x:v>50.09352893132926</x:v>
      </x:c>
      <x:c r="C455" s="31" t="n">
        <x:v>29.822350729443134</x:v>
      </x:c>
      <x:c r="D455" s="31" t="n">
        <x:v>79.91587966077239</x:v>
      </x:c>
      <x:c r="E455" s="34" t="n">
        <x:v>0</x:v>
      </x:c>
      <x:c r="F455" s="2"/>
      <x:c r="G455" s="2"/>
      <x:c r="H455" s="2"/>
      <x:c r="I455" s="2"/>
      <x:c r="J455" s="2"/>
      <x:c r="K455" s="2"/>
      <x:c r="L455" s="2"/>
      <x:c r="M455" s="2"/>
      <x:c r="N455" s="2"/>
    </x:row>
    <x:row r="456">
      <x:c r="A456" s="34" t="n">
        <x:v>444</x:v>
      </x:c>
      <x:c r="B456" s="31" t="n">
        <x:v>50.19929546360504</x:v>
      </x:c>
      <x:c r="C456" s="31" t="n">
        <x:v>29.98255032445304</x:v>
      </x:c>
      <x:c r="D456" s="31" t="n">
        <x:v>80.18184578805808</x:v>
      </x:c>
      <x:c r="E456" s="34" t="n">
        <x:v>0</x:v>
      </x:c>
      <x:c r="F456" s="2"/>
      <x:c r="G456" s="2"/>
      <x:c r="H456" s="2"/>
      <x:c r="I456" s="2"/>
      <x:c r="J456" s="2"/>
      <x:c r="K456" s="2"/>
      <x:c r="L456" s="2"/>
      <x:c r="M456" s="2"/>
      <x:c r="N456" s="2"/>
    </x:row>
    <x:row r="457">
      <x:c r="A457" s="34" t="n">
        <x:v>445</x:v>
      </x:c>
      <x:c r="B457" s="31" t="n">
        <x:v>50.2211516008487</x:v>
      </x:c>
      <x:c r="C457" s="31" t="n">
        <x:v>30.24643445634283</x:v>
      </x:c>
      <x:c r="D457" s="31" t="n">
        <x:v>80.46758605719153</x:v>
      </x:c>
      <x:c r="E457" s="34" t="n">
        <x:v>1</x:v>
      </x:c>
      <x:c r="F457" s="2"/>
      <x:c r="G457" s="2"/>
      <x:c r="H457" s="2"/>
      <x:c r="I457" s="2"/>
      <x:c r="J457" s="2"/>
      <x:c r="K457" s="2"/>
      <x:c r="L457" s="2"/>
      <x:c r="M457" s="2"/>
      <x:c r="N457" s="2"/>
    </x:row>
    <x:row r="458">
      <x:c r="A458" s="34" t="n">
        <x:v>446</x:v>
      </x:c>
      <x:c r="B458" s="31" t="n">
        <x:v>49.781632055178925</x:v>
      </x:c>
      <x:c r="C458" s="31" t="n">
        <x:v>29.798616739595307</x:v>
      </x:c>
      <x:c r="D458" s="31" t="n">
        <x:v>79.58024879477423</x:v>
      </x:c>
      <x:c r="E458" s="34" t="n">
        <x:v>0</x:v>
      </x:c>
      <x:c r="F458" s="2"/>
      <x:c r="G458" s="2"/>
      <x:c r="H458" s="2"/>
      <x:c r="I458" s="2"/>
      <x:c r="J458" s="2"/>
      <x:c r="K458" s="2"/>
      <x:c r="L458" s="2"/>
      <x:c r="M458" s="2"/>
      <x:c r="N458" s="2"/>
    </x:row>
    <x:row r="459">
      <x:c r="A459" s="34" t="n">
        <x:v>447</x:v>
      </x:c>
      <x:c r="B459" s="31" t="n">
        <x:v>50.30257295160268</x:v>
      </x:c>
      <x:c r="C459" s="31" t="n">
        <x:v>29.940988878440113</x:v>
      </x:c>
      <x:c r="D459" s="31" t="n">
        <x:v>80.2435618300428</x:v>
      </x:c>
      <x:c r="E459" s="34" t="n">
        <x:v>0</x:v>
      </x:c>
      <x:c r="F459" s="2"/>
      <x:c r="G459" s="2"/>
      <x:c r="H459" s="2"/>
      <x:c r="I459" s="2"/>
      <x:c r="J459" s="2"/>
      <x:c r="K459" s="2"/>
      <x:c r="L459" s="2"/>
      <x:c r="M459" s="2"/>
      <x:c r="N459" s="2"/>
    </x:row>
    <x:row r="460">
      <x:c r="A460" s="34" t="n">
        <x:v>448</x:v>
      </x:c>
      <x:c r="B460" s="31" t="n">
        <x:v>49.967876668579315</x:v>
      </x:c>
      <x:c r="C460" s="31" t="n">
        <x:v>29.828810614719988</x:v>
      </x:c>
      <x:c r="D460" s="31" t="n">
        <x:v>79.7966872832993</x:v>
      </x:c>
      <x:c r="E460" s="34" t="n">
        <x:v>0</x:v>
      </x:c>
      <x:c r="F460" s="2"/>
      <x:c r="G460" s="2"/>
      <x:c r="H460" s="2"/>
      <x:c r="I460" s="2"/>
      <x:c r="J460" s="2"/>
      <x:c r="K460" s="2"/>
      <x:c r="L460" s="2"/>
      <x:c r="M460" s="2"/>
      <x:c r="N460" s="2"/>
    </x:row>
    <x:row r="461">
      <x:c r="A461" s="34" t="n">
        <x:v>449</x:v>
      </x:c>
      <x:c r="B461" s="31" t="n">
        <x:v>49.846161869866904</x:v>
      </x:c>
      <x:c r="C461" s="31" t="n">
        <x:v>30.227682779403402</x:v>
      </x:c>
      <x:c r="D461" s="31" t="n">
        <x:v>80.07384464927031</x:v>
      </x:c>
      <x:c r="E461" s="34" t="n">
        <x:v>0</x:v>
      </x:c>
      <x:c r="F461" s="2"/>
      <x:c r="G461" s="2"/>
      <x:c r="H461" s="2"/>
      <x:c r="I461" s="2"/>
      <x:c r="J461" s="2"/>
      <x:c r="K461" s="2"/>
      <x:c r="L461" s="2"/>
      <x:c r="M461" s="2"/>
      <x:c r="N461" s="2"/>
    </x:row>
    <x:row r="462">
      <x:c r="A462" s="34" t="n">
        <x:v>450</x:v>
      </x:c>
      <x:c r="B462" s="31" t="n">
        <x:v>49.97685995398791</x:v>
      </x:c>
      <x:c r="C462" s="31" t="n">
        <x:v>30.01120741018094</x:v>
      </x:c>
      <x:c r="D462" s="31" t="n">
        <x:v>79.98806736416886</x:v>
      </x:c>
      <x:c r="E462" s="34" t="n">
        <x:v>0</x:v>
      </x:c>
      <x:c r="F462" s="2"/>
      <x:c r="G462" s="2"/>
      <x:c r="H462" s="2"/>
      <x:c r="I462" s="2"/>
      <x:c r="J462" s="2"/>
      <x:c r="K462" s="2"/>
      <x:c r="L462" s="2"/>
      <x:c r="M462" s="2"/>
      <x:c r="N462" s="2"/>
    </x:row>
    <x:row r="463">
      <x:c r="A463" s="34" t="n">
        <x:v>451</x:v>
      </x:c>
      <x:c r="B463" s="31" t="n">
        <x:v>50.07494666213473</x:v>
      </x:c>
      <x:c r="C463" s="31" t="n">
        <x:v>29.957612629886714</x:v>
      </x:c>
      <x:c r="D463" s="31" t="n">
        <x:v>80.03255929202145</x:v>
      </x:c>
      <x:c r="E463" s="34" t="n">
        <x:v>0</x:v>
      </x:c>
      <x:c r="F463" s="2"/>
      <x:c r="G463" s="2"/>
      <x:c r="H463" s="2"/>
      <x:c r="I463" s="2"/>
      <x:c r="J463" s="2"/>
      <x:c r="K463" s="2"/>
      <x:c r="L463" s="2"/>
      <x:c r="M463" s="2"/>
      <x:c r="N463" s="2"/>
    </x:row>
    <x:row r="464">
      <x:c r="A464" s="34" t="n">
        <x:v>452</x:v>
      </x:c>
      <x:c r="B464" s="31" t="n">
        <x:v>50.02065487250666</x:v>
      </x:c>
      <x:c r="C464" s="31" t="n">
        <x:v>29.80922299660742</x:v>
      </x:c>
      <x:c r="D464" s="31" t="n">
        <x:v>79.82987786911409</x:v>
      </x:c>
      <x:c r="E464" s="34" t="n">
        <x:v>0</x:v>
      </x:c>
      <x:c r="F464" s="2"/>
      <x:c r="G464" s="2"/>
      <x:c r="H464" s="2"/>
      <x:c r="I464" s="2"/>
      <x:c r="J464" s="2"/>
      <x:c r="K464" s="2"/>
      <x:c r="L464" s="2"/>
      <x:c r="M464" s="2"/>
      <x:c r="N464" s="2"/>
    </x:row>
    <x:row r="465">
      <x:c r="A465" s="34" t="n">
        <x:v>453</x:v>
      </x:c>
      <x:c r="B465" s="31" t="n">
        <x:v>49.9107127735216</x:v>
      </x:c>
      <x:c r="C465" s="31" t="n">
        <x:v>30.13001821087673</x:v>
      </x:c>
      <x:c r="D465" s="31" t="n">
        <x:v>80.04073098439834</x:v>
      </x:c>
      <x:c r="E465" s="34" t="n">
        <x:v>0</x:v>
      </x:c>
      <x:c r="F465" s="2"/>
      <x:c r="G465" s="2"/>
      <x:c r="H465" s="2"/>
      <x:c r="I465" s="2"/>
      <x:c r="J465" s="2"/>
      <x:c r="K465" s="2"/>
      <x:c r="L465" s="2"/>
      <x:c r="M465" s="2"/>
      <x:c r="N465" s="2"/>
    </x:row>
    <x:row r="466">
      <x:c r="A466" s="34" t="n">
        <x:v>454</x:v>
      </x:c>
      <x:c r="B466" s="31" t="n">
        <x:v>50.047997080501766</x:v>
      </x:c>
      <x:c r="C466" s="31" t="n">
        <x:v>29.753610185254363</x:v>
      </x:c>
      <x:c r="D466" s="31" t="n">
        <x:v>79.80160726575613</x:v>
      </x:c>
      <x:c r="E466" s="34" t="n">
        <x:v>0</x:v>
      </x:c>
      <x:c r="F466" s="2"/>
      <x:c r="G466" s="2"/>
      <x:c r="H466" s="2"/>
      <x:c r="I466" s="2"/>
      <x:c r="J466" s="2"/>
      <x:c r="K466" s="2"/>
      <x:c r="L466" s="2"/>
      <x:c r="M466" s="2"/>
      <x:c r="N466" s="2"/>
    </x:row>
    <x:row r="467">
      <x:c r="A467" s="34" t="n">
        <x:v>455</x:v>
      </x:c>
      <x:c r="B467" s="31" t="n">
        <x:v>49.865421241889166</x:v>
      </x:c>
      <x:c r="C467" s="31" t="n">
        <x:v>30.068991722445933</x:v>
      </x:c>
      <x:c r="D467" s="31" t="n">
        <x:v>79.9344129643351</x:v>
      </x:c>
      <x:c r="E467" s="34" t="n">
        <x:v>0</x:v>
      </x:c>
      <x:c r="F467" s="2"/>
      <x:c r="G467" s="2"/>
      <x:c r="H467" s="2"/>
      <x:c r="I467" s="2"/>
      <x:c r="J467" s="2"/>
      <x:c r="K467" s="2"/>
      <x:c r="L467" s="2"/>
      <x:c r="M467" s="2"/>
      <x:c r="N467" s="2"/>
    </x:row>
    <x:row r="468">
      <x:c r="A468" s="34" t="n">
        <x:v>456</x:v>
      </x:c>
      <x:c r="B468" s="31" t="n">
        <x:v>49.95265178354577</x:v>
      </x:c>
      <x:c r="C468" s="31" t="n">
        <x:v>30.113184934202582</x:v>
      </x:c>
      <x:c r="D468" s="31" t="n">
        <x:v>80.06583671774835</x:v>
      </x:c>
      <x:c r="E468" s="34" t="n">
        <x:v>0</x:v>
      </x:c>
      <x:c r="F468" s="2"/>
      <x:c r="G468" s="2"/>
      <x:c r="H468" s="2"/>
      <x:c r="I468" s="2"/>
      <x:c r="J468" s="2"/>
      <x:c r="K468" s="2"/>
      <x:c r="L468" s="2"/>
      <x:c r="M468" s="2"/>
      <x:c r="N468" s="2"/>
    </x:row>
    <x:row r="469">
      <x:c r="A469" s="34" t="n">
        <x:v>457</x:v>
      </x:c>
      <x:c r="B469" s="31" t="n">
        <x:v>49.942733175302926</x:v>
      </x:c>
      <x:c r="C469" s="31" t="n">
        <x:v>29.978977700416</x:v>
      </x:c>
      <x:c r="D469" s="31" t="n">
        <x:v>79.92171087571893</x:v>
      </x:c>
      <x:c r="E469" s="34" t="n">
        <x:v>0</x:v>
      </x:c>
      <x:c r="F469" s="2"/>
      <x:c r="G469" s="2"/>
      <x:c r="H469" s="2"/>
      <x:c r="I469" s="2"/>
      <x:c r="J469" s="2"/>
      <x:c r="K469" s="2"/>
      <x:c r="L469" s="2"/>
      <x:c r="M469" s="2"/>
      <x:c r="N469" s="2"/>
    </x:row>
    <x:row r="470">
      <x:c r="A470" s="34" t="n">
        <x:v>458</x:v>
      </x:c>
      <x:c r="B470" s="31" t="n">
        <x:v>49.94688633042925</x:v>
      </x:c>
      <x:c r="C470" s="31" t="n">
        <x:v>30.284702813671903</x:v>
      </x:c>
      <x:c r="D470" s="31" t="n">
        <x:v>80.23158914410115</x:v>
      </x:c>
      <x:c r="E470" s="34" t="n">
        <x:v>0</x:v>
      </x:c>
      <x:c r="F470" s="2"/>
      <x:c r="G470" s="2"/>
      <x:c r="H470" s="2"/>
      <x:c r="I470" s="2"/>
      <x:c r="J470" s="2"/>
      <x:c r="K470" s="2"/>
      <x:c r="L470" s="2"/>
      <x:c r="M470" s="2"/>
      <x:c r="N470" s="2"/>
    </x:row>
    <x:row r="471">
      <x:c r="A471" s="34" t="n">
        <x:v>459</x:v>
      </x:c>
      <x:c r="B471" s="31" t="n">
        <x:v>50.03079430361851</x:v>
      </x:c>
      <x:c r="C471" s="31" t="n">
        <x:v>29.920504802791402</x:v>
      </x:c>
      <x:c r="D471" s="31" t="n">
        <x:v>79.9512991064099</x:v>
      </x:c>
      <x:c r="E471" s="34" t="n">
        <x:v>0</x:v>
      </x:c>
      <x:c r="F471" s="2"/>
      <x:c r="G471" s="2"/>
      <x:c r="H471" s="2"/>
      <x:c r="I471" s="2"/>
      <x:c r="J471" s="2"/>
      <x:c r="K471" s="2"/>
      <x:c r="L471" s="2"/>
      <x:c r="M471" s="2"/>
      <x:c r="N471" s="2"/>
    </x:row>
    <x:row r="472">
      <x:c r="A472" s="34" t="n">
        <x:v>460</x:v>
      </x:c>
      <x:c r="B472" s="31" t="n">
        <x:v>49.83217021998833</x:v>
      </x:c>
      <x:c r="C472" s="31" t="n">
        <x:v>30.27719855918549</x:v>
      </x:c>
      <x:c r="D472" s="31" t="n">
        <x:v>80.10936877917382</x:v>
      </x:c>
      <x:c r="E472" s="34" t="n">
        <x:v>0</x:v>
      </x:c>
      <x:c r="F472" s="2"/>
      <x:c r="G472" s="2"/>
      <x:c r="H472" s="2"/>
      <x:c r="I472" s="2"/>
      <x:c r="J472" s="2"/>
      <x:c r="K472" s="2"/>
      <x:c r="L472" s="2"/>
      <x:c r="M472" s="2"/>
      <x:c r="N472" s="2"/>
    </x:row>
    <x:row r="473">
      <x:c r="A473" s="34" t="n">
        <x:v>461</x:v>
      </x:c>
      <x:c r="B473" s="31" t="n">
        <x:v>50.146408116164665</x:v>
      </x:c>
      <x:c r="C473" s="31" t="n">
        <x:v>30.27810888318345</x:v>
      </x:c>
      <x:c r="D473" s="31" t="n">
        <x:v>80.42451699934811</x:v>
      </x:c>
      <x:c r="E473" s="34" t="n">
        <x:v>1</x:v>
      </x:c>
      <x:c r="F473" s="2"/>
      <x:c r="G473" s="2"/>
      <x:c r="H473" s="2"/>
      <x:c r="I473" s="2"/>
      <x:c r="J473" s="2"/>
      <x:c r="K473" s="2"/>
      <x:c r="L473" s="2"/>
      <x:c r="M473" s="2"/>
      <x:c r="N473" s="2"/>
    </x:row>
    <x:row r="474">
      <x:c r="A474" s="34" t="n">
        <x:v>462</x:v>
      </x:c>
      <x:c r="B474" s="31" t="n">
        <x:v>49.865495256407904</x:v>
      </x:c>
      <x:c r="C474" s="31" t="n">
        <x:v>30.166692637838423</x:v>
      </x:c>
      <x:c r="D474" s="31" t="n">
        <x:v>80.03218789424633</x:v>
      </x:c>
      <x:c r="E474" s="34" t="n">
        <x:v>0</x:v>
      </x:c>
      <x:c r="F474" s="2"/>
      <x:c r="G474" s="2"/>
      <x:c r="H474" s="2"/>
      <x:c r="I474" s="2"/>
      <x:c r="J474" s="2"/>
      <x:c r="K474" s="2"/>
      <x:c r="L474" s="2"/>
      <x:c r="M474" s="2"/>
      <x:c r="N474" s="2"/>
    </x:row>
    <x:row r="475">
      <x:c r="A475" s="34" t="n">
        <x:v>463</x:v>
      </x:c>
      <x:c r="B475" s="31" t="n">
        <x:v>50.075424214839785</x:v>
      </x:c>
      <x:c r="C475" s="31" t="n">
        <x:v>30.23401144235395</x:v>
      </x:c>
      <x:c r="D475" s="31" t="n">
        <x:v>80.30943565719373</x:v>
      </x:c>
      <x:c r="E475" s="34" t="n">
        <x:v>0</x:v>
      </x:c>
      <x:c r="F475" s="2"/>
      <x:c r="G475" s="2"/>
      <x:c r="H475" s="2"/>
      <x:c r="I475" s="2"/>
      <x:c r="J475" s="2"/>
      <x:c r="K475" s="2"/>
      <x:c r="L475" s="2"/>
      <x:c r="M475" s="2"/>
      <x:c r="N475" s="2"/>
    </x:row>
    <x:row r="476">
      <x:c r="A476" s="34" t="n">
        <x:v>464</x:v>
      </x:c>
      <x:c r="B476" s="31" t="n">
        <x:v>50.068118548105716</x:v>
      </x:c>
      <x:c r="C476" s="31" t="n">
        <x:v>29.724942117836324</x:v>
      </x:c>
      <x:c r="D476" s="31" t="n">
        <x:v>79.79306066594204</x:v>
      </x:c>
      <x:c r="E476" s="34" t="n">
        <x:v>0</x:v>
      </x:c>
      <x:c r="F476" s="2"/>
      <x:c r="G476" s="2"/>
      <x:c r="H476" s="2"/>
      <x:c r="I476" s="2"/>
      <x:c r="J476" s="2"/>
      <x:c r="K476" s="2"/>
      <x:c r="L476" s="2"/>
      <x:c r="M476" s="2"/>
      <x:c r="N476" s="2"/>
    </x:row>
    <x:row r="477">
      <x:c r="A477" s="34" t="n">
        <x:v>465</x:v>
      </x:c>
      <x:c r="B477" s="31" t="n">
        <x:v>50.0113834002666</x:v>
      </x:c>
      <x:c r="C477" s="31" t="n">
        <x:v>30.27469629845582</x:v>
      </x:c>
      <x:c r="D477" s="31" t="n">
        <x:v>80.28607969872242</x:v>
      </x:c>
      <x:c r="E477" s="34" t="n">
        <x:v>0</x:v>
      </x:c>
      <x:c r="F477" s="2"/>
      <x:c r="G477" s="2"/>
      <x:c r="H477" s="2"/>
      <x:c r="I477" s="2"/>
      <x:c r="J477" s="2"/>
      <x:c r="K477" s="2"/>
      <x:c r="L477" s="2"/>
      <x:c r="M477" s="2"/>
      <x:c r="N477" s="2"/>
    </x:row>
    <x:row r="478">
      <x:c r="A478" s="34" t="n">
        <x:v>466</x:v>
      </x:c>
      <x:c r="B478" s="31" t="n">
        <x:v>50.29338818285427</x:v>
      </x:c>
      <x:c r="C478" s="31" t="n">
        <x:v>30.039399267733096</x:v>
      </x:c>
      <x:c r="D478" s="31" t="n">
        <x:v>80.33278745058738</x:v>
      </x:c>
      <x:c r="E478" s="34" t="n">
        <x:v>0</x:v>
      </x:c>
      <x:c r="F478" s="2"/>
      <x:c r="G478" s="2"/>
      <x:c r="H478" s="2"/>
      <x:c r="I478" s="2"/>
      <x:c r="J478" s="2"/>
      <x:c r="K478" s="2"/>
      <x:c r="L478" s="2"/>
      <x:c r="M478" s="2"/>
      <x:c r="N478" s="2"/>
    </x:row>
    <x:row r="479">
      <x:c r="A479" s="34" t="n">
        <x:v>467</x:v>
      </x:c>
      <x:c r="B479" s="31" t="n">
        <x:v>49.967074561640366</x:v>
      </x:c>
      <x:c r="C479" s="31" t="n">
        <x:v>30.15290900641121</x:v>
      </x:c>
      <x:c r="D479" s="31" t="n">
        <x:v>80.11998356805158</x:v>
      </x:c>
      <x:c r="E479" s="34" t="n">
        <x:v>0</x:v>
      </x:c>
      <x:c r="F479" s="2"/>
      <x:c r="G479" s="2"/>
      <x:c r="H479" s="2"/>
      <x:c r="I479" s="2"/>
      <x:c r="J479" s="2"/>
      <x:c r="K479" s="2"/>
      <x:c r="L479" s="2"/>
      <x:c r="M479" s="2"/>
      <x:c r="N479" s="2"/>
    </x:row>
    <x:row r="480">
      <x:c r="A480" s="34" t="n">
        <x:v>468</x:v>
      </x:c>
      <x:c r="B480" s="31" t="n">
        <x:v>50.307101054155716</x:v>
      </x:c>
      <x:c r="C480" s="31" t="n">
        <x:v>30.172461557853968</x:v>
      </x:c>
      <x:c r="D480" s="31" t="n">
        <x:v>80.47956261200969</x:v>
      </x:c>
      <x:c r="E480" s="34" t="n">
        <x:v>1</x:v>
      </x:c>
      <x:c r="F480" s="2"/>
      <x:c r="G480" s="2"/>
      <x:c r="H480" s="2"/>
      <x:c r="I480" s="2"/>
      <x:c r="J480" s="2"/>
      <x:c r="K480" s="2"/>
      <x:c r="L480" s="2"/>
      <x:c r="M480" s="2"/>
      <x:c r="N480" s="2"/>
    </x:row>
    <x:row r="481">
      <x:c r="A481" s="34" t="n">
        <x:v>469</x:v>
      </x:c>
      <x:c r="B481" s="31" t="n">
        <x:v>49.877704461833765</x:v>
      </x:c>
      <x:c r="C481" s="31" t="n">
        <x:v>30.27901561204344</x:v>
      </x:c>
      <x:c r="D481" s="31" t="n">
        <x:v>80.15672007387721</x:v>
      </x:c>
      <x:c r="E481" s="34" t="n">
        <x:v>0</x:v>
      </x:c>
      <x:c r="F481" s="2"/>
      <x:c r="G481" s="2"/>
      <x:c r="H481" s="2"/>
      <x:c r="I481" s="2"/>
      <x:c r="J481" s="2"/>
      <x:c r="K481" s="2"/>
      <x:c r="L481" s="2"/>
      <x:c r="M481" s="2"/>
      <x:c r="N481" s="2"/>
    </x:row>
    <x:row r="482">
      <x:c r="A482" s="34" t="n">
        <x:v>470</x:v>
      </x:c>
      <x:c r="B482" s="31" t="n">
        <x:v>49.79887096586904</x:v>
      </x:c>
      <x:c r="C482" s="31" t="n">
        <x:v>29.83622448965907</x:v>
      </x:c>
      <x:c r="D482" s="31" t="n">
        <x:v>79.63509545552812</x:v>
      </x:c>
      <x:c r="E482" s="34" t="n">
        <x:v>0</x:v>
      </x:c>
      <x:c r="F482" s="2"/>
      <x:c r="G482" s="2"/>
      <x:c r="H482" s="2"/>
      <x:c r="I482" s="2"/>
      <x:c r="J482" s="2"/>
      <x:c r="K482" s="2"/>
      <x:c r="L482" s="2"/>
      <x:c r="M482" s="2"/>
      <x:c r="N482" s="2"/>
    </x:row>
    <x:row r="483">
      <x:c r="A483" s="34" t="n">
        <x:v>471</x:v>
      </x:c>
      <x:c r="B483" s="31" t="n">
        <x:v>49.74494538295514</x:v>
      </x:c>
      <x:c r="C483" s="31" t="n">
        <x:v>29.787890251586212</x:v>
      </x:c>
      <x:c r="D483" s="31" t="n">
        <x:v>79.53283563454136</x:v>
      </x:c>
      <x:c r="E483" s="34" t="n">
        <x:v>0</x:v>
      </x:c>
      <x:c r="F483" s="2"/>
      <x:c r="G483" s="2"/>
      <x:c r="H483" s="2"/>
      <x:c r="I483" s="2"/>
      <x:c r="J483" s="2"/>
      <x:c r="K483" s="2"/>
      <x:c r="L483" s="2"/>
      <x:c r="M483" s="2"/>
      <x:c r="N483" s="2"/>
    </x:row>
    <x:row r="484">
      <x:c r="A484" s="34" t="n">
        <x:v>472</x:v>
      </x:c>
      <x:c r="B484" s="31" t="n">
        <x:v>50.1434704350513</x:v>
      </x:c>
      <x:c r="C484" s="31" t="n">
        <x:v>30.165968662127852</x:v>
      </x:c>
      <x:c r="D484" s="31" t="n">
        <x:v>80.30943909717915</x:v>
      </x:c>
      <x:c r="E484" s="34" t="n">
        <x:v>0</x:v>
      </x:c>
      <x:c r="F484" s="2"/>
      <x:c r="G484" s="2"/>
      <x:c r="H484" s="2"/>
      <x:c r="I484" s="2"/>
      <x:c r="J484" s="2"/>
      <x:c r="K484" s="2"/>
      <x:c r="L484" s="2"/>
      <x:c r="M484" s="2"/>
      <x:c r="N484" s="2"/>
    </x:row>
    <x:row r="485">
      <x:c r="A485" s="34" t="n">
        <x:v>473</x:v>
      </x:c>
      <x:c r="B485" s="31" t="n">
        <x:v>49.99548681095506</x:v>
      </x:c>
      <x:c r="C485" s="31" t="n">
        <x:v>29.9789759691339</x:v>
      </x:c>
      <x:c r="D485" s="31" t="n">
        <x:v>79.97446278008896</x:v>
      </x:c>
      <x:c r="E485" s="34" t="n">
        <x:v>0</x:v>
      </x:c>
      <x:c r="F485" s="2"/>
      <x:c r="G485" s="2"/>
      <x:c r="H485" s="2"/>
      <x:c r="I485" s="2"/>
      <x:c r="J485" s="2"/>
      <x:c r="K485" s="2"/>
      <x:c r="L485" s="2"/>
      <x:c r="M485" s="2"/>
      <x:c r="N485" s="2"/>
    </x:row>
    <x:row r="486">
      <x:c r="A486" s="34" t="n">
        <x:v>474</x:v>
      </x:c>
      <x:c r="B486" s="31" t="n">
        <x:v>49.87259967325727</x:v>
      </x:c>
      <x:c r="C486" s="31" t="n">
        <x:v>29.994357316195963</x:v>
      </x:c>
      <x:c r="D486" s="31" t="n">
        <x:v>79.86695698945323</x:v>
      </x:c>
      <x:c r="E486" s="34" t="n">
        <x:v>0</x:v>
      </x:c>
      <x:c r="F486" s="2"/>
      <x:c r="G486" s="2"/>
      <x:c r="H486" s="2"/>
      <x:c r="I486" s="2"/>
      <x:c r="J486" s="2"/>
      <x:c r="K486" s="2"/>
      <x:c r="L486" s="2"/>
      <x:c r="M486" s="2"/>
      <x:c r="N486" s="2"/>
    </x:row>
    <x:row r="487">
      <x:c r="A487" s="34" t="n">
        <x:v>475</x:v>
      </x:c>
      <x:c r="B487" s="31" t="n">
        <x:v>49.866123252293235</x:v>
      </x:c>
      <x:c r="C487" s="31" t="n">
        <x:v>30.279061866458505</x:v>
      </x:c>
      <x:c r="D487" s="31" t="n">
        <x:v>80.14518511875174</x:v>
      </x:c>
      <x:c r="E487" s="34" t="n">
        <x:v>0</x:v>
      </x:c>
      <x:c r="F487" s="2"/>
      <x:c r="G487" s="2"/>
      <x:c r="H487" s="2"/>
      <x:c r="I487" s="2"/>
      <x:c r="J487" s="2"/>
      <x:c r="K487" s="2"/>
      <x:c r="L487" s="2"/>
      <x:c r="M487" s="2"/>
      <x:c r="N487" s="2"/>
    </x:row>
    <x:row r="488">
      <x:c r="A488" s="34" t="n">
        <x:v>476</x:v>
      </x:c>
      <x:c r="B488" s="31" t="n">
        <x:v>49.81445825612549</x:v>
      </x:c>
      <x:c r="C488" s="31" t="n">
        <x:v>30.209855591179803</x:v>
      </x:c>
      <x:c r="D488" s="31" t="n">
        <x:v>80.0243138473053</x:v>
      </x:c>
      <x:c r="E488" s="34" t="n">
        <x:v>0</x:v>
      </x:c>
      <x:c r="F488" s="2"/>
      <x:c r="G488" s="2"/>
      <x:c r="H488" s="2"/>
      <x:c r="I488" s="2"/>
      <x:c r="J488" s="2"/>
      <x:c r="K488" s="2"/>
      <x:c r="L488" s="2"/>
      <x:c r="M488" s="2"/>
      <x:c r="N488" s="2"/>
    </x:row>
    <x:row r="489">
      <x:c r="A489" s="34" t="n">
        <x:v>477</x:v>
      </x:c>
      <x:c r="B489" s="31" t="n">
        <x:v>50.06540258014337</x:v>
      </x:c>
      <x:c r="C489" s="31" t="n">
        <x:v>29.98362580575049</x:v>
      </x:c>
      <x:c r="D489" s="31" t="n">
        <x:v>80.04902838589386</x:v>
      </x:c>
      <x:c r="E489" s="34" t="n">
        <x:v>0</x:v>
      </x:c>
      <x:c r="F489" s="2"/>
      <x:c r="G489" s="2"/>
      <x:c r="H489" s="2"/>
      <x:c r="I489" s="2"/>
      <x:c r="J489" s="2"/>
      <x:c r="K489" s="2"/>
      <x:c r="L489" s="2"/>
      <x:c r="M489" s="2"/>
      <x:c r="N489" s="2"/>
    </x:row>
    <x:row r="490">
      <x:c r="A490" s="34" t="n">
        <x:v>478</x:v>
      </x:c>
      <x:c r="B490" s="31" t="n">
        <x:v>49.785393190948724</x:v>
      </x:c>
      <x:c r="C490" s="31" t="n">
        <x:v>30.096923161810263</x:v>
      </x:c>
      <x:c r="D490" s="31" t="n">
        <x:v>79.88231635275899</x:v>
      </x:c>
      <x:c r="E490" s="34" t="n">
        <x:v>0</x:v>
      </x:c>
      <x:c r="F490" s="2"/>
      <x:c r="G490" s="2"/>
      <x:c r="H490" s="2"/>
      <x:c r="I490" s="2"/>
      <x:c r="J490" s="2"/>
      <x:c r="K490" s="2"/>
      <x:c r="L490" s="2"/>
      <x:c r="M490" s="2"/>
      <x:c r="N490" s="2"/>
    </x:row>
    <x:row r="491">
      <x:c r="A491" s="34" t="n">
        <x:v>479</x:v>
      </x:c>
      <x:c r="B491" s="31" t="n">
        <x:v>50.08129863258917</x:v>
      </x:c>
      <x:c r="C491" s="31" t="n">
        <x:v>29.936041374458</x:v>
      </x:c>
      <x:c r="D491" s="31" t="n">
        <x:v>80.01734000704717</x:v>
      </x:c>
      <x:c r="E491" s="34" t="n">
        <x:v>0</x:v>
      </x:c>
      <x:c r="F491" s="2"/>
      <x:c r="G491" s="2"/>
      <x:c r="H491" s="2"/>
      <x:c r="I491" s="2"/>
      <x:c r="J491" s="2"/>
      <x:c r="K491" s="2"/>
      <x:c r="L491" s="2"/>
      <x:c r="M491" s="2"/>
      <x:c r="N491" s="2"/>
    </x:row>
    <x:row r="492">
      <x:c r="A492" s="34" t="n">
        <x:v>480</x:v>
      </x:c>
      <x:c r="B492" s="31" t="n">
        <x:v>49.999092573895354</x:v>
      </x:c>
      <x:c r="C492" s="31" t="n">
        <x:v>29.999786105006933</x:v>
      </x:c>
      <x:c r="D492" s="31" t="n">
        <x:v>79.99887867890229</x:v>
      </x:c>
      <x:c r="E492" s="34" t="n">
        <x:v>0</x:v>
      </x:c>
      <x:c r="F492" s="2"/>
      <x:c r="G492" s="2"/>
      <x:c r="H492" s="2"/>
      <x:c r="I492" s="2"/>
      <x:c r="J492" s="2"/>
      <x:c r="K492" s="2"/>
      <x:c r="L492" s="2"/>
      <x:c r="M492" s="2"/>
      <x:c r="N492" s="2"/>
    </x:row>
    <x:row r="493">
      <x:c r="A493" s="34" t="n">
        <x:v>481</x:v>
      </x:c>
      <x:c r="B493" s="31" t="n">
        <x:v>50.30629919713657</x:v>
      </x:c>
      <x:c r="C493" s="31" t="n">
        <x:v>29.83462622431107</x:v>
      </x:c>
      <x:c r="D493" s="31" t="n">
        <x:v>80.14092542144763</x:v>
      </x:c>
      <x:c r="E493" s="34" t="n">
        <x:v>0</x:v>
      </x:c>
      <x:c r="F493" s="2"/>
      <x:c r="G493" s="2"/>
      <x:c r="H493" s="2"/>
      <x:c r="I493" s="2"/>
      <x:c r="J493" s="2"/>
      <x:c r="K493" s="2"/>
      <x:c r="L493" s="2"/>
      <x:c r="M493" s="2"/>
      <x:c r="N493" s="2"/>
    </x:row>
    <x:row r="494">
      <x:c r="A494" s="34" t="n">
        <x:v>482</x:v>
      </x:c>
      <x:c r="B494" s="31" t="n">
        <x:v>50.12647252777467</x:v>
      </x:c>
      <x:c r="C494" s="31" t="n">
        <x:v>29.80389664149843</x:v>
      </x:c>
      <x:c r="D494" s="31" t="n">
        <x:v>79.9303691692731</x:v>
      </x:c>
      <x:c r="E494" s="34" t="n">
        <x:v>0</x:v>
      </x:c>
      <x:c r="F494" s="2"/>
      <x:c r="G494" s="2"/>
      <x:c r="H494" s="2"/>
      <x:c r="I494" s="2"/>
      <x:c r="J494" s="2"/>
      <x:c r="K494" s="2"/>
      <x:c r="L494" s="2"/>
      <x:c r="M494" s="2"/>
      <x:c r="N494" s="2"/>
    </x:row>
    <x:row r="495">
      <x:c r="A495" s="34" t="n">
        <x:v>483</x:v>
      </x:c>
      <x:c r="B495" s="31" t="n">
        <x:v>49.98614590528039</x:v>
      </x:c>
      <x:c r="C495" s="31" t="n">
        <x:v>30.246419468941166</x:v>
      </x:c>
      <x:c r="D495" s="31" t="n">
        <x:v>80.23256537422155</x:v>
      </x:c>
      <x:c r="E495" s="34" t="n">
        <x:v>0</x:v>
      </x:c>
      <x:c r="F495" s="2"/>
      <x:c r="G495" s="2"/>
      <x:c r="H495" s="2"/>
      <x:c r="I495" s="2"/>
      <x:c r="J495" s="2"/>
      <x:c r="K495" s="2"/>
      <x:c r="L495" s="2"/>
      <x:c r="M495" s="2"/>
      <x:c r="N495" s="2"/>
    </x:row>
    <x:row r="496">
      <x:c r="A496" s="34" t="n">
        <x:v>484</x:v>
      </x:c>
      <x:c r="B496" s="31" t="n">
        <x:v>50.13059952297335</x:v>
      </x:c>
      <x:c r="C496" s="31" t="n">
        <x:v>30.15342260696925</x:v>
      </x:c>
      <x:c r="D496" s="31" t="n">
        <x:v>80.2840221299426</x:v>
      </x:c>
      <x:c r="E496" s="34" t="n">
        <x:v>0</x:v>
      </x:c>
      <x:c r="F496" s="2"/>
      <x:c r="G496" s="2"/>
      <x:c r="H496" s="2"/>
      <x:c r="I496" s="2"/>
      <x:c r="J496" s="2"/>
      <x:c r="K496" s="2"/>
      <x:c r="L496" s="2"/>
      <x:c r="M496" s="2"/>
      <x:c r="N496" s="2"/>
    </x:row>
    <x:row r="497">
      <x:c r="A497" s="34" t="n">
        <x:v>485</x:v>
      </x:c>
      <x:c r="B497" s="31" t="n">
        <x:v>50.03491515954369</x:v>
      </x:c>
      <x:c r="C497" s="31" t="n">
        <x:v>30.073686037911102</x:v>
      </x:c>
      <x:c r="D497" s="31" t="n">
        <x:v>80.10860119745479</x:v>
      </x:c>
      <x:c r="E497" s="34" t="n">
        <x:v>0</x:v>
      </x:c>
      <x:c r="F497" s="2"/>
      <x:c r="G497" s="2"/>
      <x:c r="H497" s="2"/>
      <x:c r="I497" s="2"/>
      <x:c r="J497" s="2"/>
      <x:c r="K497" s="2"/>
      <x:c r="L497" s="2"/>
      <x:c r="M497" s="2"/>
      <x:c r="N497" s="2"/>
    </x:row>
    <x:row r="498">
      <x:c r="A498" s="34" t="n">
        <x:v>486</x:v>
      </x:c>
      <x:c r="B498" s="31" t="n">
        <x:v>49.924095125674</x:v>
      </x:c>
      <x:c r="C498" s="31" t="n">
        <x:v>30.18243677378632</x:v>
      </x:c>
      <x:c r="D498" s="31" t="n">
        <x:v>80.10653189946032</x:v>
      </x:c>
      <x:c r="E498" s="34" t="n">
        <x:v>0</x:v>
      </x:c>
      <x:c r="F498" s="2"/>
      <x:c r="G498" s="2"/>
      <x:c r="H498" s="2"/>
      <x:c r="I498" s="2"/>
      <x:c r="J498" s="2"/>
      <x:c r="K498" s="2"/>
      <x:c r="L498" s="2"/>
      <x:c r="M498" s="2"/>
      <x:c r="N498" s="2"/>
    </x:row>
    <x:row r="499">
      <x:c r="A499" s="34" t="n">
        <x:v>487</x:v>
      </x:c>
      <x:c r="B499" s="31" t="n">
        <x:v>49.88557155987795</x:v>
      </x:c>
      <x:c r="C499" s="31" t="n">
        <x:v>30.089523449074477</x:v>
      </x:c>
      <x:c r="D499" s="31" t="n">
        <x:v>79.97509500895242</x:v>
      </x:c>
      <x:c r="E499" s="34" t="n">
        <x:v>0</x:v>
      </x:c>
      <x:c r="F499" s="2"/>
      <x:c r="G499" s="2"/>
      <x:c r="H499" s="2"/>
      <x:c r="I499" s="2"/>
      <x:c r="J499" s="2"/>
      <x:c r="K499" s="2"/>
      <x:c r="L499" s="2"/>
      <x:c r="M499" s="2"/>
      <x:c r="N499" s="2"/>
    </x:row>
    <x:row r="500">
      <x:c r="A500" s="34" t="n">
        <x:v>488</x:v>
      </x:c>
      <x:c r="B500" s="31" t="n">
        <x:v>49.957056869855485</x:v>
      </x:c>
      <x:c r="C500" s="31" t="n">
        <x:v>29.881683374522254</x:v>
      </x:c>
      <x:c r="D500" s="31" t="n">
        <x:v>79.83874024437773</x:v>
      </x:c>
      <x:c r="E500" s="34" t="n">
        <x:v>0</x:v>
      </x:c>
      <x:c r="F500" s="2"/>
      <x:c r="G500" s="2"/>
      <x:c r="H500" s="2"/>
      <x:c r="I500" s="2"/>
      <x:c r="J500" s="2"/>
      <x:c r="K500" s="2"/>
      <x:c r="L500" s="2"/>
      <x:c r="M500" s="2"/>
      <x:c r="N500" s="2"/>
    </x:row>
    <x:row r="501">
      <x:c r="A501" s="34" t="n">
        <x:v>489</x:v>
      </x:c>
      <x:c r="B501" s="31" t="n">
        <x:v>49.97777024860606</x:v>
      </x:c>
      <x:c r="C501" s="31" t="n">
        <x:v>30.17994798514992</x:v>
      </x:c>
      <x:c r="D501" s="31" t="n">
        <x:v>80.15771823375599</x:v>
      </x:c>
      <x:c r="E501" s="34" t="n">
        <x:v>0</x:v>
      </x:c>
      <x:c r="F501" s="2"/>
      <x:c r="G501" s="2"/>
      <x:c r="H501" s="2"/>
      <x:c r="I501" s="2"/>
      <x:c r="J501" s="2"/>
      <x:c r="K501" s="2"/>
      <x:c r="L501" s="2"/>
      <x:c r="M501" s="2"/>
      <x:c r="N501" s="2"/>
    </x:row>
    <x:row r="502">
      <x:c r="A502" s="34" t="n">
        <x:v>490</x:v>
      </x:c>
      <x:c r="B502" s="31" t="n">
        <x:v>50.02698424773555</x:v>
      </x:c>
      <x:c r="C502" s="31" t="n">
        <x:v>30.036897865310312</x:v>
      </x:c>
      <x:c r="D502" s="31" t="n">
        <x:v>80.06388211304586</x:v>
      </x:c>
      <x:c r="E502" s="34" t="n">
        <x:v>0</x:v>
      </x:c>
      <x:c r="F502" s="2"/>
      <x:c r="G502" s="2"/>
      <x:c r="H502" s="2"/>
      <x:c r="I502" s="2"/>
      <x:c r="J502" s="2"/>
      <x:c r="K502" s="2"/>
      <x:c r="L502" s="2"/>
      <x:c r="M502" s="2"/>
      <x:c r="N502" s="2"/>
    </x:row>
    <x:row r="503">
      <x:c r="A503" s="34" t="n">
        <x:v>491</x:v>
      </x:c>
      <x:c r="B503" s="31" t="n">
        <x:v>49.848499463690615</x:v>
      </x:c>
      <x:c r="C503" s="31" t="n">
        <x:v>29.91789038940333</x:v>
      </x:c>
      <x:c r="D503" s="31" t="n">
        <x:v>79.76638985309394</x:v>
      </x:c>
      <x:c r="E503" s="34" t="n">
        <x:v>0</x:v>
      </x:c>
      <x:c r="F503" s="2"/>
      <x:c r="G503" s="2"/>
      <x:c r="H503" s="2"/>
      <x:c r="I503" s="2"/>
      <x:c r="J503" s="2"/>
      <x:c r="K503" s="2"/>
      <x:c r="L503" s="2"/>
      <x:c r="M503" s="2"/>
      <x:c r="N503" s="2"/>
    </x:row>
    <x:row r="504">
      <x:c r="A504" s="34" t="n">
        <x:v>492</x:v>
      </x:c>
      <x:c r="B504" s="31" t="n">
        <x:v>49.99371790426599</x:v>
      </x:c>
      <x:c r="C504" s="31" t="n">
        <x:v>29.96411434728652</x:v>
      </x:c>
      <x:c r="D504" s="31" t="n">
        <x:v>79.95783225155252</x:v>
      </x:c>
      <x:c r="E504" s="34" t="n">
        <x:v>0</x:v>
      </x:c>
      <x:c r="F504" s="2"/>
      <x:c r="G504" s="2"/>
      <x:c r="H504" s="2"/>
      <x:c r="I504" s="2"/>
      <x:c r="J504" s="2"/>
      <x:c r="K504" s="2"/>
      <x:c r="L504" s="2"/>
      <x:c r="M504" s="2"/>
      <x:c r="N504" s="2"/>
    </x:row>
    <x:row r="505">
      <x:c r="A505" s="34" t="n">
        <x:v>493</x:v>
      </x:c>
      <x:c r="B505" s="31" t="n">
        <x:v>49.98098654458061</x:v>
      </x:c>
      <x:c r="C505" s="31" t="n">
        <x:v>29.888789923628792</x:v>
      </x:c>
      <x:c r="D505" s="31" t="n">
        <x:v>79.86977646820941</x:v>
      </x:c>
      <x:c r="E505" s="34" t="n">
        <x:v>0</x:v>
      </x:c>
      <x:c r="F505" s="2"/>
      <x:c r="G505" s="2"/>
      <x:c r="H505" s="2"/>
      <x:c r="I505" s="2"/>
      <x:c r="J505" s="2"/>
      <x:c r="K505" s="2"/>
      <x:c r="L505" s="2"/>
      <x:c r="M505" s="2"/>
      <x:c r="N505" s="2"/>
    </x:row>
    <x:row r="506">
      <x:c r="A506" s="34" t="n">
        <x:v>494</x:v>
      </x:c>
      <x:c r="B506" s="31" t="n">
        <x:v>50.167588840573075</x:v>
      </x:c>
      <x:c r="C506" s="31" t="n">
        <x:v>30.111927630845457</x:v>
      </x:c>
      <x:c r="D506" s="31" t="n">
        <x:v>80.27951647141853</x:v>
      </x:c>
      <x:c r="E506" s="34" t="n">
        <x:v>0</x:v>
      </x:c>
      <x:c r="F506" s="2"/>
      <x:c r="G506" s="2"/>
      <x:c r="H506" s="2"/>
      <x:c r="I506" s="2"/>
      <x:c r="J506" s="2"/>
      <x:c r="K506" s="2"/>
      <x:c r="L506" s="2"/>
      <x:c r="M506" s="2"/>
      <x:c r="N506" s="2"/>
    </x:row>
    <x:row r="507">
      <x:c r="A507" s="34" t="n">
        <x:v>495</x:v>
      </x:c>
      <x:c r="B507" s="31" t="n">
        <x:v>50.300062863094475</x:v>
      </x:c>
      <x:c r="C507" s="31" t="n">
        <x:v>30.02399021652527</x:v>
      </x:c>
      <x:c r="D507" s="31" t="n">
        <x:v>80.32405307961974</x:v>
      </x:c>
      <x:c r="E507" s="34" t="n">
        <x:v>0</x:v>
      </x:c>
      <x:c r="F507" s="2"/>
      <x:c r="G507" s="2"/>
      <x:c r="H507" s="2"/>
      <x:c r="I507" s="2"/>
      <x:c r="J507" s="2"/>
      <x:c r="K507" s="2"/>
      <x:c r="L507" s="2"/>
      <x:c r="M507" s="2"/>
      <x:c r="N507" s="2"/>
    </x:row>
    <x:row r="508">
      <x:c r="A508" s="34" t="n">
        <x:v>496</x:v>
      </x:c>
      <x:c r="B508" s="31" t="n">
        <x:v>50.3440433339066</x:v>
      </x:c>
      <x:c r="C508" s="31" t="n">
        <x:v>29.92080482575111</x:v>
      </x:c>
      <x:c r="D508" s="31" t="n">
        <x:v>80.2648481596577</x:v>
      </x:c>
      <x:c r="E508" s="34" t="n">
        <x:v>0</x:v>
      </x:c>
      <x:c r="F508" s="2"/>
      <x:c r="G508" s="2"/>
      <x:c r="H508" s="2"/>
      <x:c r="I508" s="2"/>
      <x:c r="J508" s="2"/>
      <x:c r="K508" s="2"/>
      <x:c r="L508" s="2"/>
      <x:c r="M508" s="2"/>
      <x:c r="N508" s="2"/>
    </x:row>
    <x:row r="509">
      <x:c r="A509" s="34" t="n">
        <x:v>497</x:v>
      </x:c>
      <x:c r="B509" s="31" t="n">
        <x:v>49.911463622867814</x:v>
      </x:c>
      <x:c r="C509" s="31" t="n">
        <x:v>29.940551031567157</x:v>
      </x:c>
      <x:c r="D509" s="31" t="n">
        <x:v>79.85201465443497</x:v>
      </x:c>
      <x:c r="E509" s="34" t="n">
        <x:v>0</x:v>
      </x:c>
      <x:c r="F509" s="2"/>
      <x:c r="G509" s="2"/>
      <x:c r="H509" s="2"/>
      <x:c r="I509" s="2"/>
      <x:c r="J509" s="2"/>
      <x:c r="K509" s="2"/>
      <x:c r="L509" s="2"/>
      <x:c r="M509" s="2"/>
      <x:c r="N509" s="2"/>
    </x:row>
    <x:row r="510">
      <x:c r="A510" s="34" t="n">
        <x:v>498</x:v>
      </x:c>
      <x:c r="B510" s="31" t="n">
        <x:v>49.92681429627123</x:v>
      </x:c>
      <x:c r="C510" s="31" t="n">
        <x:v>29.826964867534116</x:v>
      </x:c>
      <x:c r="D510" s="31" t="n">
        <x:v>79.75377916380535</x:v>
      </x:c>
      <x:c r="E510" s="34" t="n">
        <x:v>0</x:v>
      </x:c>
      <x:c r="F510" s="2"/>
      <x:c r="G510" s="2"/>
      <x:c r="H510" s="2"/>
      <x:c r="I510" s="2"/>
      <x:c r="J510" s="2"/>
      <x:c r="K510" s="2"/>
      <x:c r="L510" s="2"/>
      <x:c r="M510" s="2"/>
      <x:c r="N510" s="2"/>
    </x:row>
    <x:row r="511">
      <x:c r="A511" s="34" t="n">
        <x:v>499</x:v>
      </x:c>
      <x:c r="B511" s="31" t="n">
        <x:v>50.048642696030896</x:v>
      </x:c>
      <x:c r="C511" s="31" t="n">
        <x:v>29.92316395305097</x:v>
      </x:c>
      <x:c r="D511" s="31" t="n">
        <x:v>79.97180664908187</x:v>
      </x:c>
      <x:c r="E511" s="34" t="n">
        <x:v>0</x:v>
      </x:c>
      <x:c r="F511" s="2"/>
      <x:c r="G511" s="2"/>
      <x:c r="H511" s="2"/>
      <x:c r="I511" s="2"/>
      <x:c r="J511" s="2"/>
      <x:c r="K511" s="2"/>
      <x:c r="L511" s="2"/>
      <x:c r="M511" s="2"/>
      <x:c r="N511" s="2"/>
    </x:row>
    <x:row r="512">
      <x:c r="A512" s="35" t="n">
        <x:v>500</x:v>
      </x:c>
      <x:c r="B512" s="32" t="n">
        <x:v>50.115731177773185</x:v>
      </x:c>
      <x:c r="C512" s="32" t="n">
        <x:v>29.855614706408232</x:v>
      </x:c>
      <x:c r="D512" s="32" t="n">
        <x:v>79.97134588418142</x:v>
      </x:c>
      <x:c r="E512" s="35" t="n">
        <x:v>0</x:v>
      </x:c>
      <x:c r="F512" s="2"/>
      <x:c r="G512" s="2"/>
      <x:c r="H512" s="2"/>
      <x:c r="I512" s="2"/>
      <x:c r="J512" s="2"/>
      <x:c r="K512" s="2"/>
      <x:c r="L512" s="2"/>
      <x:c r="M512" s="2"/>
      <x:c r="N512" s="2"/>
    </x:row>
    <x:row r="513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</x:row>
    <x:row r="514">
      <x:c r="A514" s="37" t="str">
        <x:v>This sheet stores the same fixed 500 observations used in the article, screenshots and histogram.</x:v>
      </x:c>
      <x:c r="B514" s="37"/>
      <x:c r="C514" s="37"/>
      <x:c r="D514" s="37"/>
      <x:c r="E514" s="37"/>
      <x:c r="F514" s="37"/>
      <x:c r="G514" s="37"/>
      <x:c r="H514" s="37"/>
      <x:c r="I514" s="37"/>
      <x:c r="J514" s="37"/>
      <x:c r="K514" s="37"/>
      <x:c r="L514" s="37"/>
      <x:c r="M514" s="37"/>
      <x:c r="N514" s="37"/>
    </x:row>
    <x:row r="515">
      <x:c r="A515" s="37"/>
      <x:c r="B515" s="37"/>
      <x:c r="C515" s="37"/>
      <x:c r="D515" s="37"/>
      <x:c r="E515" s="37"/>
      <x:c r="F515" s="37"/>
      <x:c r="G515" s="37"/>
      <x:c r="H515" s="37"/>
      <x:c r="I515" s="37"/>
      <x:c r="J515" s="37"/>
      <x:c r="K515" s="37"/>
      <x:c r="L515" s="37"/>
      <x:c r="M515" s="37"/>
      <x:c r="N515" s="37"/>
    </x:row>
    <x:row r="516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</x:row>
    <x:row r="517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</x:row>
    <x:row r="518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</x:row>
    <x:row r="519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</x:row>
    <x:row r="520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</x:row>
    <x:row r="52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</x:row>
    <x:row r="522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</x:row>
    <x:row r="523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</x:row>
    <x:row r="524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</x:row>
    <x:row r="525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</x:row>
    <x:row r="526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</x:row>
    <x:row r="527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</x:row>
    <x:row r="528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</x:row>
    <x:row r="529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</x:row>
    <x:row r="530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</x:row>
    <x:row r="53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</x:row>
    <x:row r="532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</x:row>
    <x:row r="533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</x:row>
    <x:row r="534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</x:row>
    <x:row r="535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</x:row>
    <x:row r="536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</x:row>
    <x:row r="537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</x:row>
    <x:row r="538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</x:row>
    <x:row r="539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</x:row>
    <x:row r="540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</x:row>
  </x:sheetData>
  <x:conditionalFormatting sqref="E13:E512">
    <x:cfRule type="cellIs" dxfId="1" priority="1" operator="equal">
      <x:formula>1</x:formula>
    </x:cfRule>
  </x:conditionalFormatting>
  <x:pageMargins left="0.7" right="0.7" top="0.75" bottom="0.75" header="0.3" footer="0.3"/>
  <x:drawing xmlns:r="http://schemas.openxmlformats.org/officeDocument/2006/relationships" r:id="R06cf94c7b71d4d17"/>
</x:worksheet>
</file>