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120" documentId="8_{75327224-D559-4FA6-893B-620ADBB49C32}" xr6:coauthVersionLast="47" xr6:coauthVersionMax="47" xr10:uidLastSave="{55C0B616-E291-46D0-AB17-33783373EF95}"/>
  <bookViews>
    <workbookView xWindow="-110" yWindow="-110" windowWidth="19420" windowHeight="10300" xr2:uid="{1ABF8F36-09EE-4C73-85FA-1AD2F7BE22DA}"/>
  </bookViews>
  <sheets>
    <sheet name="手順書" sheetId="3" r:id="rId1"/>
    <sheet name="ケース①_ライン別(2ライン)" sheetId="1" r:id="rId2"/>
    <sheet name="ケース②_作業者ごと(6名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7" i="1"/>
  <c r="B6" i="1"/>
  <c r="C11" i="2"/>
  <c r="D11" i="2"/>
  <c r="D10" i="2"/>
  <c r="E10" i="2" s="1"/>
  <c r="D9" i="2"/>
  <c r="D8" i="2"/>
  <c r="D7" i="2"/>
  <c r="D6" i="2"/>
  <c r="C6" i="2"/>
  <c r="C10" i="2"/>
  <c r="C9" i="2"/>
  <c r="E9" i="2" s="1"/>
  <c r="C8" i="2"/>
  <c r="E8" i="2" s="1"/>
  <c r="C7" i="2"/>
  <c r="B11" i="2"/>
  <c r="B10" i="2"/>
  <c r="B9" i="2"/>
  <c r="B8" i="2"/>
  <c r="B7" i="2"/>
  <c r="B6" i="2"/>
  <c r="D7" i="1"/>
  <c r="C7" i="1"/>
  <c r="E7" i="1" l="1"/>
  <c r="E11" i="2"/>
  <c r="C12" i="2"/>
  <c r="D12" i="2"/>
  <c r="E7" i="2"/>
  <c r="E6" i="2"/>
  <c r="E12" i="2" s="1"/>
  <c r="E6" i="1"/>
  <c r="D8" i="1"/>
  <c r="C8" i="1"/>
  <c r="E8" i="1" l="1"/>
</calcChain>
</file>

<file path=xl/sharedStrings.xml><?xml version="1.0" encoding="utf-8"?>
<sst xmlns="http://schemas.openxmlformats.org/spreadsheetml/2006/main" count="447" uniqueCount="47">
  <si>
    <t>ライン</t>
    <phoneticPr fontId="3"/>
  </si>
  <si>
    <t>良品</t>
  </si>
  <si>
    <t>良品</t>
    <rPh sb="0" eb="2">
      <t>リョウヒン</t>
    </rPh>
    <phoneticPr fontId="3"/>
  </si>
  <si>
    <t>不良品</t>
  </si>
  <si>
    <t>不良品</t>
    <rPh sb="0" eb="3">
      <t>フリョウヒン</t>
    </rPh>
    <phoneticPr fontId="3"/>
  </si>
  <si>
    <t>合計</t>
    <rPh sb="0" eb="2">
      <t>ゴウケイ</t>
    </rPh>
    <phoneticPr fontId="3"/>
  </si>
  <si>
    <t>Aライン</t>
  </si>
  <si>
    <t>Aライン</t>
    <phoneticPr fontId="3"/>
  </si>
  <si>
    <t>Bライン</t>
  </si>
  <si>
    <t>Bライン</t>
    <phoneticPr fontId="3"/>
  </si>
  <si>
    <t>日付</t>
    <rPh sb="0" eb="2">
      <t>ヒヅケ</t>
    </rPh>
    <phoneticPr fontId="3"/>
  </si>
  <si>
    <t>判定</t>
    <rPh sb="0" eb="2">
      <t>ハンテイ</t>
    </rPh>
    <phoneticPr fontId="3"/>
  </si>
  <si>
    <t>1. クロス集計表</t>
    <rPh sb="6" eb="9">
      <t>シュウケイヒョウ</t>
    </rPh>
    <phoneticPr fontId="3"/>
  </si>
  <si>
    <t>2. データの入力欄</t>
    <rPh sb="7" eb="10">
      <t>ニュウリョクラン</t>
    </rPh>
    <phoneticPr fontId="3"/>
  </si>
  <si>
    <t>↓黄色の部分にデータを入力(日付は必須ではない)</t>
    <rPh sb="1" eb="3">
      <t>キイロ</t>
    </rPh>
    <rPh sb="4" eb="6">
      <t>ブブン</t>
    </rPh>
    <rPh sb="11" eb="13">
      <t>ニュウリョク</t>
    </rPh>
    <rPh sb="14" eb="16">
      <t>ヒヅケ</t>
    </rPh>
    <rPh sb="17" eb="19">
      <t>ヒッス</t>
    </rPh>
    <phoneticPr fontId="3"/>
  </si>
  <si>
    <r>
      <rPr>
        <b/>
        <sz val="14"/>
        <color rgb="FF3333FF"/>
        <rFont val="Segoe UI Symbol"/>
        <family val="3"/>
      </rPr>
      <t>💹</t>
    </r>
    <r>
      <rPr>
        <b/>
        <sz val="14"/>
        <color rgb="FF3333FF"/>
        <rFont val="Yu Gothic UI"/>
        <family val="3"/>
        <charset val="128"/>
      </rPr>
      <t xml:space="preserve"> ライン別 不良比較 </t>
    </r>
    <r>
      <rPr>
        <b/>
        <sz val="14"/>
        <color rgb="FF3333FF"/>
        <rFont val="Segoe UI Symbol"/>
        <family val="3"/>
      </rPr>
      <t>📉</t>
    </r>
    <rPh sb="6" eb="7">
      <t>ベツ</t>
    </rPh>
    <rPh sb="8" eb="12">
      <t>フリョウヒカク</t>
    </rPh>
    <phoneticPr fontId="3"/>
  </si>
  <si>
    <t>Aさん</t>
  </si>
  <si>
    <t>Aさん</t>
    <phoneticPr fontId="3"/>
  </si>
  <si>
    <t>Bさん</t>
  </si>
  <si>
    <t>Bさん</t>
    <phoneticPr fontId="3"/>
  </si>
  <si>
    <t>Cさん</t>
  </si>
  <si>
    <t>Cさん</t>
    <phoneticPr fontId="3"/>
  </si>
  <si>
    <t>Dさん</t>
  </si>
  <si>
    <t>Dさん</t>
    <phoneticPr fontId="3"/>
  </si>
  <si>
    <t>Eさん</t>
  </si>
  <si>
    <t>Eさん</t>
    <phoneticPr fontId="3"/>
  </si>
  <si>
    <t>Fさん</t>
  </si>
  <si>
    <t>Fさん</t>
    <phoneticPr fontId="3"/>
  </si>
  <si>
    <t>作業者</t>
    <rPh sb="0" eb="3">
      <t>サギョウシャ</t>
    </rPh>
    <phoneticPr fontId="3"/>
  </si>
  <si>
    <t>2. 作業者名設定</t>
    <rPh sb="3" eb="6">
      <t>サギョウシャ</t>
    </rPh>
    <rPh sb="6" eb="7">
      <t>メイ</t>
    </rPh>
    <rPh sb="7" eb="9">
      <t>セッテイ</t>
    </rPh>
    <phoneticPr fontId="3"/>
  </si>
  <si>
    <t>3. データの入力欄</t>
    <rPh sb="7" eb="10">
      <t>ニュウリョクラン</t>
    </rPh>
    <phoneticPr fontId="3"/>
  </si>
  <si>
    <t>作業者No</t>
    <rPh sb="0" eb="3">
      <t>サギョウシャ</t>
    </rPh>
    <phoneticPr fontId="3"/>
  </si>
  <si>
    <t>名前</t>
    <rPh sb="0" eb="2">
      <t>ナマエ</t>
    </rPh>
    <phoneticPr fontId="3"/>
  </si>
  <si>
    <t>↓黄色の部分に作業者名を入力</t>
    <rPh sb="1" eb="3">
      <t>キイロ</t>
    </rPh>
    <rPh sb="4" eb="6">
      <t>ブブン</t>
    </rPh>
    <rPh sb="7" eb="11">
      <t>サギョウシャメイ</t>
    </rPh>
    <rPh sb="12" eb="14">
      <t>ニュウリョク</t>
    </rPh>
    <phoneticPr fontId="3"/>
  </si>
  <si>
    <r>
      <rPr>
        <b/>
        <sz val="14"/>
        <color rgb="FF3333FF"/>
        <rFont val="Segoe UI Symbol"/>
        <family val="3"/>
      </rPr>
      <t>💹</t>
    </r>
    <r>
      <rPr>
        <b/>
        <sz val="14"/>
        <color rgb="FF3333FF"/>
        <rFont val="Yu Gothic UI"/>
        <family val="3"/>
        <charset val="128"/>
      </rPr>
      <t xml:space="preserve"> 作業者別 不良比較 </t>
    </r>
    <r>
      <rPr>
        <b/>
        <sz val="14"/>
        <color rgb="FF3333FF"/>
        <rFont val="Segoe UI Symbol"/>
        <family val="3"/>
      </rPr>
      <t>📉</t>
    </r>
    <rPh sb="3" eb="6">
      <t>サギョウシャ</t>
    </rPh>
    <rPh sb="6" eb="7">
      <t>ベツ</t>
    </rPh>
    <rPh sb="8" eb="12">
      <t>フリョウヒカク</t>
    </rPh>
    <phoneticPr fontId="3"/>
  </si>
  <si>
    <t>↓黄色の部分にライン名を入力</t>
    <rPh sb="1" eb="3">
      <t>キイロ</t>
    </rPh>
    <rPh sb="4" eb="6">
      <t>ブブン</t>
    </rPh>
    <rPh sb="10" eb="11">
      <t>メイ</t>
    </rPh>
    <rPh sb="12" eb="14">
      <t>ニュウリョク</t>
    </rPh>
    <phoneticPr fontId="3"/>
  </si>
  <si>
    <t>ラインNo</t>
    <phoneticPr fontId="3"/>
  </si>
  <si>
    <t>名称</t>
    <rPh sb="0" eb="2">
      <t>メイショウ</t>
    </rPh>
    <phoneticPr fontId="3"/>
  </si>
  <si>
    <t>目的.</t>
    <rPh sb="0" eb="2">
      <t>モクテキ</t>
    </rPh>
    <phoneticPr fontId="3"/>
  </si>
  <si>
    <t>良品/不良品のカテゴリカルデータから自動でクロス集計表を作成する</t>
    <rPh sb="0" eb="2">
      <t>リョウヒン</t>
    </rPh>
    <rPh sb="3" eb="6">
      <t>フリョウヒン</t>
    </rPh>
    <rPh sb="18" eb="20">
      <t>ジドウ</t>
    </rPh>
    <rPh sb="24" eb="27">
      <t>シュウケイヒョウ</t>
    </rPh>
    <rPh sb="28" eb="30">
      <t>サクセイ</t>
    </rPh>
    <phoneticPr fontId="3"/>
  </si>
  <si>
    <t>手順.</t>
    <rPh sb="0" eb="2">
      <t>テジュン</t>
    </rPh>
    <phoneticPr fontId="3"/>
  </si>
  <si>
    <t>1. 黄色のセルに値を入力する</t>
    <rPh sb="3" eb="5">
      <t>キイロ</t>
    </rPh>
    <rPh sb="9" eb="10">
      <t>アタイ</t>
    </rPh>
    <rPh sb="11" eb="13">
      <t>ニュウリョク</t>
    </rPh>
    <phoneticPr fontId="3"/>
  </si>
  <si>
    <t>　①「ライン名称」もしくは「作業者の名前」</t>
    <rPh sb="6" eb="8">
      <t>メイショウ</t>
    </rPh>
    <rPh sb="14" eb="17">
      <t>サギョウシャ</t>
    </rPh>
    <rPh sb="18" eb="20">
      <t>ナマエ</t>
    </rPh>
    <phoneticPr fontId="3"/>
  </si>
  <si>
    <t>　②「良品」「不良品」の情報</t>
    <rPh sb="3" eb="5">
      <t>リョウヒン</t>
    </rPh>
    <rPh sb="7" eb="10">
      <t>フリョウヒン</t>
    </rPh>
    <rPh sb="12" eb="14">
      <t>ジョウホウ</t>
    </rPh>
    <phoneticPr fontId="3"/>
  </si>
  <si>
    <t>2. 出力されたクロス集計表の結果を確認する</t>
    <rPh sb="3" eb="5">
      <t>シュツリョク</t>
    </rPh>
    <rPh sb="11" eb="13">
      <t>シュウケイ</t>
    </rPh>
    <rPh sb="13" eb="14">
      <t>ヒョウ</t>
    </rPh>
    <rPh sb="15" eb="17">
      <t>ケッカ</t>
    </rPh>
    <rPh sb="18" eb="20">
      <t>カクニン</t>
    </rPh>
    <phoneticPr fontId="3"/>
  </si>
  <si>
    <t xml:space="preserve">  →どのラインで不良品数が多いか？グラフで視覚的にみると差があるか？</t>
    <rPh sb="9" eb="13">
      <t>フリョウヒンスウ</t>
    </rPh>
    <rPh sb="14" eb="15">
      <t>オオ</t>
    </rPh>
    <rPh sb="22" eb="25">
      <t>シカクテキ</t>
    </rPh>
    <rPh sb="29" eb="30">
      <t>サ</t>
    </rPh>
    <phoneticPr fontId="3"/>
  </si>
  <si>
    <t xml:space="preserve"> →特定の作業者に不良が偏ってないか？</t>
    <rPh sb="2" eb="4">
      <t>トクテイ</t>
    </rPh>
    <rPh sb="5" eb="8">
      <t>サギョウシャ</t>
    </rPh>
    <rPh sb="9" eb="11">
      <t>フリョウ</t>
    </rPh>
    <rPh sb="12" eb="13">
      <t>カタヨ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</si>
</sst>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Yu Gothic UI"/>
      <family val="3"/>
      <charset val="128"/>
    </font>
    <font>
      <b/>
      <sz val="11"/>
      <color theme="0"/>
      <name val="Yu Gothic UI"/>
      <family val="3"/>
      <charset val="128"/>
    </font>
    <font>
      <b/>
      <sz val="11"/>
      <color theme="3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u/>
      <sz val="11"/>
      <color theme="1"/>
      <name val="Yu Gothic UI"/>
      <family val="3"/>
      <charset val="128"/>
    </font>
    <font>
      <b/>
      <sz val="14"/>
      <color rgb="FF3333FF"/>
      <name val="Yu Gothic UI"/>
      <family val="3"/>
      <charset val="128"/>
    </font>
    <font>
      <b/>
      <sz val="14"/>
      <color rgb="FF3333FF"/>
      <name val="游ゴシック"/>
      <family val="2"/>
      <charset val="128"/>
      <scheme val="minor"/>
    </font>
    <font>
      <b/>
      <sz val="14"/>
      <color rgb="FF3333FF"/>
      <name val="Segoe UI Symbol"/>
      <family val="3"/>
    </font>
    <font>
      <u/>
      <sz val="11"/>
      <color theme="1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5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56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56" fontId="2" fillId="4" borderId="9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56" fontId="2" fillId="4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3333FF"/>
      </font>
    </dxf>
    <dxf>
      <font>
        <color rgb="FFFF0000"/>
      </font>
    </dxf>
    <dxf>
      <font>
        <color rgb="FF3333FF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ja-JP" altLang="en-US" b="1">
                <a:latin typeface="+mj-lt"/>
              </a:rPr>
              <a:t>ライン別不良数比較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858705161854774E-2"/>
          <c:y val="0.25662037037037039"/>
          <c:w val="0.8964746281714786"/>
          <c:h val="0.61203630796150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'ケース①_ライン別(2ライン)'!$C$5</c:f>
              <c:strCache>
                <c:ptCount val="1"/>
                <c:pt idx="0">
                  <c:v>良品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'ケース①_ライン別(2ライン)'!$B$6:$B$7</c:f>
              <c:strCache>
                <c:ptCount val="2"/>
                <c:pt idx="0">
                  <c:v>Aライン</c:v>
                </c:pt>
                <c:pt idx="1">
                  <c:v>Bライン</c:v>
                </c:pt>
              </c:strCache>
            </c:strRef>
          </c:cat>
          <c:val>
            <c:numRef>
              <c:f>'ケース①_ライン別(2ライン)'!$C$6:$C$7</c:f>
              <c:numCache>
                <c:formatCode>General</c:formatCode>
                <c:ptCount val="2"/>
                <c:pt idx="0">
                  <c:v>29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A-452B-832F-305788BC6C0D}"/>
            </c:ext>
          </c:extLst>
        </c:ser>
        <c:ser>
          <c:idx val="1"/>
          <c:order val="1"/>
          <c:tx>
            <c:strRef>
              <c:f>'ケース①_ライン別(2ライン)'!$D$5</c:f>
              <c:strCache>
                <c:ptCount val="1"/>
                <c:pt idx="0">
                  <c:v>不良品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'ケース①_ライン別(2ライン)'!$B$6:$B$7</c:f>
              <c:strCache>
                <c:ptCount val="2"/>
                <c:pt idx="0">
                  <c:v>Aライン</c:v>
                </c:pt>
                <c:pt idx="1">
                  <c:v>Bライン</c:v>
                </c:pt>
              </c:strCache>
            </c:strRef>
          </c:cat>
          <c:val>
            <c:numRef>
              <c:f>'ケース①_ライン別(2ライン)'!$D$6:$D$7</c:f>
              <c:numCache>
                <c:formatCode>General</c:formatCode>
                <c:ptCount val="2"/>
                <c:pt idx="0">
                  <c:v>26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A-452B-832F-305788BC6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6977775"/>
        <c:axId val="1426978255"/>
      </c:barChart>
      <c:catAx>
        <c:axId val="142697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6978255"/>
        <c:crosses val="autoZero"/>
        <c:auto val="1"/>
        <c:lblAlgn val="ctr"/>
        <c:lblOffset val="100"/>
        <c:noMultiLvlLbl val="0"/>
      </c:catAx>
      <c:valAx>
        <c:axId val="142697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6977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04483814523192"/>
          <c:y val="0.16261519393409155"/>
          <c:w val="0.21277226839242344"/>
          <c:h val="4.98544222129213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ja-JP" altLang="en-US" b="1">
                <a:latin typeface="+mj-lt"/>
              </a:rPr>
              <a:t>作業者別 不良比較</a:t>
            </a:r>
          </a:p>
        </c:rich>
      </c:tx>
      <c:layout>
        <c:manualLayout>
          <c:xMode val="edge"/>
          <c:yMode val="edge"/>
          <c:x val="0.32234490025763352"/>
          <c:y val="3.4103015722519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027406795145083"/>
          <c:y val="0.2041633874588174"/>
          <c:w val="0.87271549619833433"/>
          <c:h val="0.630166892192624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'ケース②_作業者ごと(6名)'!$C$5</c:f>
              <c:strCache>
                <c:ptCount val="1"/>
                <c:pt idx="0">
                  <c:v>良品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  <a:effectLst/>
          </c:spPr>
          <c:invertIfNegative val="0"/>
          <c:cat>
            <c:strRef>
              <c:f>'ケース②_作業者ごと(6名)'!$B$6:$B$11</c:f>
              <c:strCache>
                <c:ptCount val="6"/>
                <c:pt idx="0">
                  <c:v>Aさん</c:v>
                </c:pt>
                <c:pt idx="1">
                  <c:v>Bさん</c:v>
                </c:pt>
                <c:pt idx="2">
                  <c:v>Cさん</c:v>
                </c:pt>
                <c:pt idx="3">
                  <c:v>Dさん</c:v>
                </c:pt>
                <c:pt idx="4">
                  <c:v>Eさん</c:v>
                </c:pt>
                <c:pt idx="5">
                  <c:v>Fさん</c:v>
                </c:pt>
              </c:strCache>
            </c:strRef>
          </c:cat>
          <c:val>
            <c:numRef>
              <c:f>'ケース②_作業者ごと(6名)'!$C$6:$C$11</c:f>
              <c:numCache>
                <c:formatCode>General</c:formatCode>
                <c:ptCount val="6"/>
                <c:pt idx="0">
                  <c:v>8</c:v>
                </c:pt>
                <c:pt idx="1">
                  <c:v>3</c:v>
                </c:pt>
                <c:pt idx="2">
                  <c:v>7</c:v>
                </c:pt>
                <c:pt idx="3">
                  <c:v>5</c:v>
                </c:pt>
                <c:pt idx="4">
                  <c:v>11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5-49AA-9FC6-8406AA2A5ACF}"/>
            </c:ext>
          </c:extLst>
        </c:ser>
        <c:ser>
          <c:idx val="1"/>
          <c:order val="1"/>
          <c:tx>
            <c:strRef>
              <c:f>'ケース②_作業者ごと(6名)'!$D$5</c:f>
              <c:strCache>
                <c:ptCount val="1"/>
                <c:pt idx="0">
                  <c:v>不良品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'ケース②_作業者ごと(6名)'!$B$6:$B$11</c:f>
              <c:strCache>
                <c:ptCount val="6"/>
                <c:pt idx="0">
                  <c:v>Aさん</c:v>
                </c:pt>
                <c:pt idx="1">
                  <c:v>Bさん</c:v>
                </c:pt>
                <c:pt idx="2">
                  <c:v>Cさん</c:v>
                </c:pt>
                <c:pt idx="3">
                  <c:v>Dさん</c:v>
                </c:pt>
                <c:pt idx="4">
                  <c:v>Eさん</c:v>
                </c:pt>
                <c:pt idx="5">
                  <c:v>Fさん</c:v>
                </c:pt>
              </c:strCache>
            </c:strRef>
          </c:cat>
          <c:val>
            <c:numRef>
              <c:f>'ケース②_作業者ごと(6名)'!$D$6:$D$11</c:f>
              <c:numCache>
                <c:formatCode>General</c:formatCode>
                <c:ptCount val="6"/>
                <c:pt idx="0">
                  <c:v>4</c:v>
                </c:pt>
                <c:pt idx="1">
                  <c:v>12</c:v>
                </c:pt>
                <c:pt idx="2">
                  <c:v>11</c:v>
                </c:pt>
                <c:pt idx="3">
                  <c:v>8</c:v>
                </c:pt>
                <c:pt idx="4">
                  <c:v>11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F5-49AA-9FC6-8406AA2A5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2101935"/>
        <c:axId val="1692100975"/>
      </c:barChart>
      <c:catAx>
        <c:axId val="1692101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2100975"/>
        <c:crosses val="autoZero"/>
        <c:auto val="1"/>
        <c:lblAlgn val="ctr"/>
        <c:lblOffset val="100"/>
        <c:noMultiLvlLbl val="0"/>
      </c:catAx>
      <c:valAx>
        <c:axId val="169210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2101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0.38748452023607544"/>
          <c:y val="0.14031018975284942"/>
          <c:w val="0.25254787518778815"/>
          <c:h val="5.789288683170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82551</xdr:colOff>
      <xdr:row>3</xdr:row>
      <xdr:rowOff>192379</xdr:rowOff>
    </xdr:from>
    <xdr:to>
      <xdr:col>9</xdr:col>
      <xdr:colOff>7059</xdr:colOff>
      <xdr:row>10</xdr:row>
      <xdr:rowOff>120650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5E37B44-5E06-BEB2-A011-EDCBDB70D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4551" y="821029"/>
          <a:ext cx="2566108" cy="1395121"/>
        </a:xfrm>
        <a:prstGeom prst="rect">
          <a:avLst/>
        </a:prstGeom>
      </xdr:spPr>
    </xdr:pic>
    <xdr:clientData/>
  </xdr:twoCellAnchor>
  <xdr:twoCellAnchor editAs="oneCell">
    <xdr:from>
      <xdr:col>0</xdr:col>
      <xdr:colOff>615951</xdr:colOff>
      <xdr:row>14</xdr:row>
      <xdr:rowOff>185654</xdr:rowOff>
    </xdr:from>
    <xdr:to>
      <xdr:col>3</xdr:col>
      <xdr:colOff>641351</xdr:colOff>
      <xdr:row>20</xdr:row>
      <xdr:rowOff>31984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27547AF-5073-AB06-D6B1-D34F20081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951" y="3119354"/>
          <a:ext cx="2006600" cy="1103630"/>
        </a:xfrm>
        <a:prstGeom prst="rect">
          <a:avLst/>
        </a:prstGeom>
      </xdr:spPr>
    </xdr:pic>
    <xdr:clientData/>
  </xdr:twoCellAnchor>
  <xdr:twoCellAnchor editAs="oneCell">
    <xdr:from>
      <xdr:col>4</xdr:col>
      <xdr:colOff>44450</xdr:colOff>
      <xdr:row>14</xdr:row>
      <xdr:rowOff>114300</xdr:rowOff>
    </xdr:from>
    <xdr:to>
      <xdr:col>8</xdr:col>
      <xdr:colOff>133350</xdr:colOff>
      <xdr:row>25</xdr:row>
      <xdr:rowOff>81582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875B363-A264-8408-23E6-4C08936A1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86050" y="3048000"/>
          <a:ext cx="2730500" cy="2272332"/>
        </a:xfrm>
        <a:prstGeom prst="rect">
          <a:avLst/>
        </a:prstGeom>
      </xdr:spPr>
    </xdr:pic>
    <xdr:clientData/>
  </xdr:twoCellAnchor>
  <xdr:twoCellAnchor>
    <xdr:from>
      <xdr:col>5</xdr:col>
      <xdr:colOff>450850</xdr:colOff>
      <xdr:row>6</xdr:row>
      <xdr:rowOff>0</xdr:rowOff>
    </xdr:from>
    <xdr:to>
      <xdr:col>6</xdr:col>
      <xdr:colOff>146050</xdr:colOff>
      <xdr:row>7</xdr:row>
      <xdr:rowOff>12700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7B90B8A-9D17-EB4B-18F2-D0B778501364}"/>
            </a:ext>
          </a:extLst>
        </xdr:cNvPr>
        <xdr:cNvSpPr/>
      </xdr:nvSpPr>
      <xdr:spPr>
        <a:xfrm>
          <a:off x="3752850" y="1257300"/>
          <a:ext cx="355600" cy="22225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476250</xdr:colOff>
      <xdr:row>5</xdr:row>
      <xdr:rowOff>196850</xdr:rowOff>
    </xdr:from>
    <xdr:to>
      <xdr:col>8</xdr:col>
      <xdr:colOff>165601</xdr:colOff>
      <xdr:row>10</xdr:row>
      <xdr:rowOff>133350</xdr:rowOff>
    </xdr:to>
    <xdr:pic>
      <xdr:nvPicPr>
        <xdr:cNvPr id="6" name="グラフィックス 5">
          <a:extLst>
            <a:ext uri="{FF2B5EF4-FFF2-40B4-BE49-F238E27FC236}">
              <a16:creationId xmlns:a16="http://schemas.microsoft.com/office/drawing/2014/main" id="{2E258D2D-6BF2-F205-1187-394BA390C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438650" y="1244600"/>
          <a:ext cx="1010151" cy="984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577849</xdr:colOff>
      <xdr:row>3</xdr:row>
      <xdr:rowOff>174624</xdr:rowOff>
    </xdr:from>
    <xdr:to>
      <xdr:col>16</xdr:col>
      <xdr:colOff>434974</xdr:colOff>
      <xdr:row>23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C08FD76-3A9E-DBB9-7E1A-1801CD83A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593724</xdr:colOff>
      <xdr:row>3</xdr:row>
      <xdr:rowOff>103187</xdr:rowOff>
    </xdr:from>
    <xdr:to>
      <xdr:col>16</xdr:col>
      <xdr:colOff>507999</xdr:colOff>
      <xdr:row>20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215BD5-9500-F2E5-E430-39143A297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33C5-EE61-4779-BE4D-2FE404DF92C7}">
  <dimension ref="B2:B14"/>
  <sheetViews>
    <sheetView tabSelected="1" workbookViewId="0">
      <selection activeCell="L12" sqref="L12"/>
    </sheetView>
  </sheetViews>
  <sheetFormatPr defaultRowHeight="16.5" x14ac:dyDescent="0.55000000000000004"/>
  <cols>
    <col min="1" max="16384" width="8.6640625" style="1"/>
  </cols>
  <sheetData>
    <row r="2" spans="2:2" x14ac:dyDescent="0.55000000000000004">
      <c r="B2" s="36" t="s">
        <v>38</v>
      </c>
    </row>
    <row r="3" spans="2:2" x14ac:dyDescent="0.55000000000000004">
      <c r="B3" s="1" t="s">
        <v>39</v>
      </c>
    </row>
    <row r="5" spans="2:2" x14ac:dyDescent="0.55000000000000004">
      <c r="B5" s="36" t="s">
        <v>40</v>
      </c>
    </row>
    <row r="6" spans="2:2" x14ac:dyDescent="0.55000000000000004">
      <c r="B6" s="37" t="s">
        <v>41</v>
      </c>
    </row>
    <row r="7" spans="2:2" x14ac:dyDescent="0.55000000000000004">
      <c r="B7" s="1" t="s">
        <v>42</v>
      </c>
    </row>
    <row r="8" spans="2:2" x14ac:dyDescent="0.55000000000000004">
      <c r="B8" s="1" t="s">
        <v>43</v>
      </c>
    </row>
    <row r="12" spans="2:2" x14ac:dyDescent="0.55000000000000004">
      <c r="B12" s="37" t="s">
        <v>44</v>
      </c>
    </row>
    <row r="13" spans="2:2" x14ac:dyDescent="0.55000000000000004">
      <c r="B13" s="1" t="s">
        <v>45</v>
      </c>
    </row>
    <row r="14" spans="2:2" x14ac:dyDescent="0.55000000000000004">
      <c r="B14" s="1" t="s">
        <v>46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A4CF-E61F-491E-A5D6-D0E57ABE79EE}">
  <dimension ref="B2:G113"/>
  <sheetViews>
    <sheetView zoomScale="70" zoomScaleNormal="70" workbookViewId="0">
      <selection activeCell="V10" sqref="V10"/>
    </sheetView>
  </sheetViews>
  <sheetFormatPr defaultRowHeight="16.5" x14ac:dyDescent="0.55000000000000004"/>
  <cols>
    <col min="1" max="16384" width="8.6640625" style="1"/>
  </cols>
  <sheetData>
    <row r="2" spans="2:7" ht="23" thickBot="1" x14ac:dyDescent="0.6">
      <c r="B2" s="38" t="s">
        <v>15</v>
      </c>
      <c r="C2" s="39"/>
      <c r="D2" s="39"/>
      <c r="E2" s="39"/>
    </row>
    <row r="3" spans="2:7" ht="18.5" thickTop="1" x14ac:dyDescent="0.55000000000000004">
      <c r="B3" s="10"/>
      <c r="C3" s="11"/>
      <c r="D3" s="11"/>
      <c r="E3" s="11"/>
    </row>
    <row r="4" spans="2:7" x14ac:dyDescent="0.55000000000000004">
      <c r="B4" s="12" t="s">
        <v>12</v>
      </c>
    </row>
    <row r="5" spans="2:7" ht="25" customHeight="1" thickBot="1" x14ac:dyDescent="0.6">
      <c r="B5" s="2" t="s">
        <v>0</v>
      </c>
      <c r="C5" s="2" t="s">
        <v>2</v>
      </c>
      <c r="D5" s="2" t="s">
        <v>4</v>
      </c>
      <c r="E5" s="2" t="s">
        <v>5</v>
      </c>
    </row>
    <row r="6" spans="2:7" ht="25" customHeight="1" thickTop="1" x14ac:dyDescent="0.55000000000000004">
      <c r="B6" s="5" t="str">
        <f>C13</f>
        <v>Aライン</v>
      </c>
      <c r="C6" s="29">
        <f>COUNTIFS(F13:F111,"Aライン",G13:G111,"良品")</f>
        <v>29</v>
      </c>
      <c r="D6" s="29">
        <f>COUNTIFS(F13:F111,"Aライン",G13:G111,"不良品")</f>
        <v>26</v>
      </c>
      <c r="E6" s="29">
        <f>SUM(C6:D6)</f>
        <v>55</v>
      </c>
    </row>
    <row r="7" spans="2:7" ht="25" customHeight="1" thickBot="1" x14ac:dyDescent="0.6">
      <c r="B7" s="6" t="str">
        <f>C14</f>
        <v>Bライン</v>
      </c>
      <c r="C7" s="30">
        <f>COUNTIFS(F13:F111,"Bライン",G13:G111,"良品")</f>
        <v>22</v>
      </c>
      <c r="D7" s="30">
        <f>COUNTIFS(F13:F111,"Bライン",G13:G111,"不良品")</f>
        <v>22</v>
      </c>
      <c r="E7" s="30">
        <f>SUM(C7:D7)</f>
        <v>44</v>
      </c>
    </row>
    <row r="8" spans="2:7" ht="25" customHeight="1" thickTop="1" x14ac:dyDescent="0.55000000000000004">
      <c r="B8" s="7"/>
      <c r="C8" s="31">
        <f>SUM(C6:C7)</f>
        <v>51</v>
      </c>
      <c r="D8" s="31">
        <f>SUM(D6:D7)</f>
        <v>48</v>
      </c>
      <c r="E8" s="31">
        <f>SUM(E6:E7)</f>
        <v>99</v>
      </c>
    </row>
    <row r="9" spans="2:7" ht="25" customHeight="1" x14ac:dyDescent="0.55000000000000004">
      <c r="B9" s="8"/>
      <c r="C9" s="9"/>
      <c r="D9" s="9"/>
      <c r="E9" s="9"/>
    </row>
    <row r="10" spans="2:7" x14ac:dyDescent="0.55000000000000004">
      <c r="B10" s="12" t="s">
        <v>29</v>
      </c>
      <c r="E10" s="12" t="s">
        <v>13</v>
      </c>
    </row>
    <row r="11" spans="2:7" ht="17" thickBot="1" x14ac:dyDescent="0.6">
      <c r="B11" s="1" t="s">
        <v>35</v>
      </c>
      <c r="E11" s="1" t="s">
        <v>14</v>
      </c>
    </row>
    <row r="12" spans="2:7" ht="17.5" thickTop="1" thickBot="1" x14ac:dyDescent="0.6">
      <c r="B12" s="18" t="s">
        <v>36</v>
      </c>
      <c r="C12" s="18" t="s">
        <v>37</v>
      </c>
      <c r="E12" s="4" t="s">
        <v>10</v>
      </c>
      <c r="F12" s="4" t="s">
        <v>0</v>
      </c>
      <c r="G12" s="4" t="s">
        <v>11</v>
      </c>
    </row>
    <row r="13" spans="2:7" ht="17" thickTop="1" x14ac:dyDescent="0.55000000000000004">
      <c r="B13" s="16">
        <v>1</v>
      </c>
      <c r="C13" s="20" t="s">
        <v>7</v>
      </c>
      <c r="E13" s="22">
        <v>46082</v>
      </c>
      <c r="F13" s="23" t="s">
        <v>8</v>
      </c>
      <c r="G13" s="23" t="s">
        <v>1</v>
      </c>
    </row>
    <row r="14" spans="2:7" ht="17" thickBot="1" x14ac:dyDescent="0.6">
      <c r="B14" s="17">
        <v>2</v>
      </c>
      <c r="C14" s="21" t="s">
        <v>9</v>
      </c>
      <c r="E14" s="22">
        <v>46082</v>
      </c>
      <c r="F14" s="24" t="s">
        <v>6</v>
      </c>
      <c r="G14" s="24" t="s">
        <v>3</v>
      </c>
    </row>
    <row r="15" spans="2:7" ht="17" thickTop="1" x14ac:dyDescent="0.55000000000000004">
      <c r="B15" s="3"/>
      <c r="C15" s="3"/>
      <c r="E15" s="22">
        <v>46082</v>
      </c>
      <c r="F15" s="24" t="s">
        <v>8</v>
      </c>
      <c r="G15" s="24" t="s">
        <v>1</v>
      </c>
    </row>
    <row r="16" spans="2:7" x14ac:dyDescent="0.55000000000000004">
      <c r="B16" s="3"/>
      <c r="C16" s="3"/>
      <c r="E16" s="22">
        <v>46083</v>
      </c>
      <c r="F16" s="24" t="s">
        <v>8</v>
      </c>
      <c r="G16" s="24" t="s">
        <v>1</v>
      </c>
    </row>
    <row r="17" spans="2:7" x14ac:dyDescent="0.55000000000000004">
      <c r="B17" s="3"/>
      <c r="C17" s="3"/>
      <c r="E17" s="22">
        <v>46084</v>
      </c>
      <c r="F17" s="24" t="s">
        <v>8</v>
      </c>
      <c r="G17" s="24" t="s">
        <v>1</v>
      </c>
    </row>
    <row r="18" spans="2:7" x14ac:dyDescent="0.55000000000000004">
      <c r="E18" s="22">
        <v>46085</v>
      </c>
      <c r="F18" s="24" t="s">
        <v>6</v>
      </c>
      <c r="G18" s="24" t="s">
        <v>3</v>
      </c>
    </row>
    <row r="19" spans="2:7" x14ac:dyDescent="0.55000000000000004">
      <c r="E19" s="22">
        <v>46086</v>
      </c>
      <c r="F19" s="24" t="s">
        <v>8</v>
      </c>
      <c r="G19" s="24" t="s">
        <v>1</v>
      </c>
    </row>
    <row r="20" spans="2:7" x14ac:dyDescent="0.55000000000000004">
      <c r="E20" s="22">
        <v>46086</v>
      </c>
      <c r="F20" s="24" t="s">
        <v>6</v>
      </c>
      <c r="G20" s="24" t="s">
        <v>1</v>
      </c>
    </row>
    <row r="21" spans="2:7" x14ac:dyDescent="0.55000000000000004">
      <c r="E21" s="22">
        <v>46086</v>
      </c>
      <c r="F21" s="24" t="s">
        <v>8</v>
      </c>
      <c r="G21" s="24" t="s">
        <v>1</v>
      </c>
    </row>
    <row r="22" spans="2:7" x14ac:dyDescent="0.55000000000000004">
      <c r="E22" s="22">
        <v>46086</v>
      </c>
      <c r="F22" s="24" t="s">
        <v>6</v>
      </c>
      <c r="G22" s="24" t="s">
        <v>1</v>
      </c>
    </row>
    <row r="23" spans="2:7" x14ac:dyDescent="0.55000000000000004">
      <c r="E23" s="22">
        <v>46086</v>
      </c>
      <c r="F23" s="24" t="s">
        <v>8</v>
      </c>
      <c r="G23" s="24" t="s">
        <v>1</v>
      </c>
    </row>
    <row r="24" spans="2:7" x14ac:dyDescent="0.55000000000000004">
      <c r="E24" s="22">
        <v>46086</v>
      </c>
      <c r="F24" s="24" t="s">
        <v>6</v>
      </c>
      <c r="G24" s="24" t="s">
        <v>1</v>
      </c>
    </row>
    <row r="25" spans="2:7" x14ac:dyDescent="0.55000000000000004">
      <c r="E25" s="22">
        <v>46086</v>
      </c>
      <c r="F25" s="24" t="s">
        <v>6</v>
      </c>
      <c r="G25" s="24" t="s">
        <v>1</v>
      </c>
    </row>
    <row r="26" spans="2:7" x14ac:dyDescent="0.55000000000000004">
      <c r="E26" s="22">
        <v>46086</v>
      </c>
      <c r="F26" s="24" t="s">
        <v>6</v>
      </c>
      <c r="G26" s="24" t="s">
        <v>1</v>
      </c>
    </row>
    <row r="27" spans="2:7" x14ac:dyDescent="0.55000000000000004">
      <c r="E27" s="22">
        <v>46087</v>
      </c>
      <c r="F27" s="24" t="s">
        <v>6</v>
      </c>
      <c r="G27" s="24" t="s">
        <v>1</v>
      </c>
    </row>
    <row r="28" spans="2:7" x14ac:dyDescent="0.55000000000000004">
      <c r="E28" s="22">
        <v>46088</v>
      </c>
      <c r="F28" s="24" t="s">
        <v>8</v>
      </c>
      <c r="G28" s="24" t="s">
        <v>1</v>
      </c>
    </row>
    <row r="29" spans="2:7" x14ac:dyDescent="0.55000000000000004">
      <c r="E29" s="22">
        <v>46089</v>
      </c>
      <c r="F29" s="24" t="s">
        <v>6</v>
      </c>
      <c r="G29" s="24" t="s">
        <v>3</v>
      </c>
    </row>
    <row r="30" spans="2:7" x14ac:dyDescent="0.55000000000000004">
      <c r="E30" s="22">
        <v>46090</v>
      </c>
      <c r="F30" s="24" t="s">
        <v>8</v>
      </c>
      <c r="G30" s="24" t="s">
        <v>3</v>
      </c>
    </row>
    <row r="31" spans="2:7" x14ac:dyDescent="0.55000000000000004">
      <c r="E31" s="22">
        <v>46091</v>
      </c>
      <c r="F31" s="24" t="s">
        <v>6</v>
      </c>
      <c r="G31" s="24" t="s">
        <v>1</v>
      </c>
    </row>
    <row r="32" spans="2:7" x14ac:dyDescent="0.55000000000000004">
      <c r="E32" s="22">
        <v>46092</v>
      </c>
      <c r="F32" s="24" t="s">
        <v>8</v>
      </c>
      <c r="G32" s="24" t="s">
        <v>1</v>
      </c>
    </row>
    <row r="33" spans="5:7" x14ac:dyDescent="0.55000000000000004">
      <c r="E33" s="22">
        <v>46093</v>
      </c>
      <c r="F33" s="24" t="s">
        <v>6</v>
      </c>
      <c r="G33" s="24" t="s">
        <v>1</v>
      </c>
    </row>
    <row r="34" spans="5:7" x14ac:dyDescent="0.55000000000000004">
      <c r="E34" s="22">
        <v>46094</v>
      </c>
      <c r="F34" s="24" t="s">
        <v>6</v>
      </c>
      <c r="G34" s="24" t="s">
        <v>1</v>
      </c>
    </row>
    <row r="35" spans="5:7" x14ac:dyDescent="0.55000000000000004">
      <c r="E35" s="22">
        <v>46095</v>
      </c>
      <c r="F35" s="24" t="s">
        <v>6</v>
      </c>
      <c r="G35" s="24" t="s">
        <v>3</v>
      </c>
    </row>
    <row r="36" spans="5:7" x14ac:dyDescent="0.55000000000000004">
      <c r="E36" s="22">
        <v>46096</v>
      </c>
      <c r="F36" s="24" t="s">
        <v>6</v>
      </c>
      <c r="G36" s="24" t="s">
        <v>3</v>
      </c>
    </row>
    <row r="37" spans="5:7" x14ac:dyDescent="0.55000000000000004">
      <c r="E37" s="22">
        <v>46097</v>
      </c>
      <c r="F37" s="24" t="s">
        <v>8</v>
      </c>
      <c r="G37" s="24" t="s">
        <v>3</v>
      </c>
    </row>
    <row r="38" spans="5:7" x14ac:dyDescent="0.55000000000000004">
      <c r="E38" s="22">
        <v>46098</v>
      </c>
      <c r="F38" s="24" t="s">
        <v>6</v>
      </c>
      <c r="G38" s="24" t="s">
        <v>3</v>
      </c>
    </row>
    <row r="39" spans="5:7" x14ac:dyDescent="0.55000000000000004">
      <c r="E39" s="22">
        <v>46099</v>
      </c>
      <c r="F39" s="24" t="s">
        <v>6</v>
      </c>
      <c r="G39" s="24" t="s">
        <v>3</v>
      </c>
    </row>
    <row r="40" spans="5:7" x14ac:dyDescent="0.55000000000000004">
      <c r="E40" s="22">
        <v>46100</v>
      </c>
      <c r="F40" s="24" t="s">
        <v>6</v>
      </c>
      <c r="G40" s="24" t="s">
        <v>3</v>
      </c>
    </row>
    <row r="41" spans="5:7" x14ac:dyDescent="0.55000000000000004">
      <c r="E41" s="22">
        <v>46101</v>
      </c>
      <c r="F41" s="24" t="s">
        <v>8</v>
      </c>
      <c r="G41" s="24" t="s">
        <v>3</v>
      </c>
    </row>
    <row r="42" spans="5:7" x14ac:dyDescent="0.55000000000000004">
      <c r="E42" s="22">
        <v>46102</v>
      </c>
      <c r="F42" s="24" t="s">
        <v>6</v>
      </c>
      <c r="G42" s="24" t="s">
        <v>1</v>
      </c>
    </row>
    <row r="43" spans="5:7" x14ac:dyDescent="0.55000000000000004">
      <c r="E43" s="22">
        <v>46103</v>
      </c>
      <c r="F43" s="24" t="s">
        <v>6</v>
      </c>
      <c r="G43" s="24" t="s">
        <v>1</v>
      </c>
    </row>
    <row r="44" spans="5:7" x14ac:dyDescent="0.55000000000000004">
      <c r="E44" s="22">
        <v>46104</v>
      </c>
      <c r="F44" s="24" t="s">
        <v>8</v>
      </c>
      <c r="G44" s="24" t="s">
        <v>3</v>
      </c>
    </row>
    <row r="45" spans="5:7" x14ac:dyDescent="0.55000000000000004">
      <c r="E45" s="22">
        <v>46105</v>
      </c>
      <c r="F45" s="24" t="s">
        <v>8</v>
      </c>
      <c r="G45" s="24" t="s">
        <v>3</v>
      </c>
    </row>
    <row r="46" spans="5:7" x14ac:dyDescent="0.55000000000000004">
      <c r="E46" s="22">
        <v>46106</v>
      </c>
      <c r="F46" s="24" t="s">
        <v>8</v>
      </c>
      <c r="G46" s="24" t="s">
        <v>3</v>
      </c>
    </row>
    <row r="47" spans="5:7" x14ac:dyDescent="0.55000000000000004">
      <c r="E47" s="22">
        <v>46107</v>
      </c>
      <c r="F47" s="24" t="s">
        <v>6</v>
      </c>
      <c r="G47" s="24" t="s">
        <v>1</v>
      </c>
    </row>
    <row r="48" spans="5:7" x14ac:dyDescent="0.55000000000000004">
      <c r="E48" s="22">
        <v>46108</v>
      </c>
      <c r="F48" s="24" t="s">
        <v>8</v>
      </c>
      <c r="G48" s="24" t="s">
        <v>3</v>
      </c>
    </row>
    <row r="49" spans="5:7" x14ac:dyDescent="0.55000000000000004">
      <c r="E49" s="22">
        <v>46109</v>
      </c>
      <c r="F49" s="24" t="s">
        <v>8</v>
      </c>
      <c r="G49" s="24" t="s">
        <v>1</v>
      </c>
    </row>
    <row r="50" spans="5:7" x14ac:dyDescent="0.55000000000000004">
      <c r="E50" s="22">
        <v>46110</v>
      </c>
      <c r="F50" s="24" t="s">
        <v>8</v>
      </c>
      <c r="G50" s="24" t="s">
        <v>3</v>
      </c>
    </row>
    <row r="51" spans="5:7" x14ac:dyDescent="0.55000000000000004">
      <c r="E51" s="22">
        <v>46111</v>
      </c>
      <c r="F51" s="24" t="s">
        <v>8</v>
      </c>
      <c r="G51" s="24" t="s">
        <v>3</v>
      </c>
    </row>
    <row r="52" spans="5:7" x14ac:dyDescent="0.55000000000000004">
      <c r="E52" s="22">
        <v>46112</v>
      </c>
      <c r="F52" s="24" t="s">
        <v>8</v>
      </c>
      <c r="G52" s="24" t="s">
        <v>1</v>
      </c>
    </row>
    <row r="53" spans="5:7" x14ac:dyDescent="0.55000000000000004">
      <c r="E53" s="22">
        <v>46113</v>
      </c>
      <c r="F53" s="24" t="s">
        <v>6</v>
      </c>
      <c r="G53" s="24" t="s">
        <v>1</v>
      </c>
    </row>
    <row r="54" spans="5:7" x14ac:dyDescent="0.55000000000000004">
      <c r="E54" s="22">
        <v>46114</v>
      </c>
      <c r="F54" s="24" t="s">
        <v>6</v>
      </c>
      <c r="G54" s="24" t="s">
        <v>1</v>
      </c>
    </row>
    <row r="55" spans="5:7" x14ac:dyDescent="0.55000000000000004">
      <c r="E55" s="22">
        <v>46115</v>
      </c>
      <c r="F55" s="24" t="s">
        <v>8</v>
      </c>
      <c r="G55" s="24" t="s">
        <v>3</v>
      </c>
    </row>
    <row r="56" spans="5:7" x14ac:dyDescent="0.55000000000000004">
      <c r="E56" s="22">
        <v>46116</v>
      </c>
      <c r="F56" s="24" t="s">
        <v>6</v>
      </c>
      <c r="G56" s="24" t="s">
        <v>3</v>
      </c>
    </row>
    <row r="57" spans="5:7" x14ac:dyDescent="0.55000000000000004">
      <c r="E57" s="22">
        <v>46117</v>
      </c>
      <c r="F57" s="24" t="s">
        <v>6</v>
      </c>
      <c r="G57" s="24" t="s">
        <v>3</v>
      </c>
    </row>
    <row r="58" spans="5:7" x14ac:dyDescent="0.55000000000000004">
      <c r="E58" s="22">
        <v>46118</v>
      </c>
      <c r="F58" s="24" t="s">
        <v>6</v>
      </c>
      <c r="G58" s="24" t="s">
        <v>3</v>
      </c>
    </row>
    <row r="59" spans="5:7" x14ac:dyDescent="0.55000000000000004">
      <c r="E59" s="22">
        <v>46119</v>
      </c>
      <c r="F59" s="24" t="s">
        <v>8</v>
      </c>
      <c r="G59" s="24" t="s">
        <v>3</v>
      </c>
    </row>
    <row r="60" spans="5:7" x14ac:dyDescent="0.55000000000000004">
      <c r="E60" s="22">
        <v>46120</v>
      </c>
      <c r="F60" s="24" t="s">
        <v>6</v>
      </c>
      <c r="G60" s="24" t="s">
        <v>3</v>
      </c>
    </row>
    <row r="61" spans="5:7" x14ac:dyDescent="0.55000000000000004">
      <c r="E61" s="22">
        <v>46121</v>
      </c>
      <c r="F61" s="24" t="s">
        <v>6</v>
      </c>
      <c r="G61" s="24" t="s">
        <v>3</v>
      </c>
    </row>
    <row r="62" spans="5:7" x14ac:dyDescent="0.55000000000000004">
      <c r="E62" s="22">
        <v>46122</v>
      </c>
      <c r="F62" s="24" t="s">
        <v>8</v>
      </c>
      <c r="G62" s="24" t="s">
        <v>3</v>
      </c>
    </row>
    <row r="63" spans="5:7" x14ac:dyDescent="0.55000000000000004">
      <c r="E63" s="22">
        <v>46123</v>
      </c>
      <c r="F63" s="24" t="s">
        <v>6</v>
      </c>
      <c r="G63" s="24" t="s">
        <v>3</v>
      </c>
    </row>
    <row r="64" spans="5:7" x14ac:dyDescent="0.55000000000000004">
      <c r="E64" s="22">
        <v>46124</v>
      </c>
      <c r="F64" s="24" t="s">
        <v>8</v>
      </c>
      <c r="G64" s="24" t="s">
        <v>3</v>
      </c>
    </row>
    <row r="65" spans="5:7" x14ac:dyDescent="0.55000000000000004">
      <c r="E65" s="22">
        <v>46125</v>
      </c>
      <c r="F65" s="24" t="s">
        <v>6</v>
      </c>
      <c r="G65" s="24" t="s">
        <v>1</v>
      </c>
    </row>
    <row r="66" spans="5:7" x14ac:dyDescent="0.55000000000000004">
      <c r="E66" s="22">
        <v>46126</v>
      </c>
      <c r="F66" s="24" t="s">
        <v>6</v>
      </c>
      <c r="G66" s="24" t="s">
        <v>1</v>
      </c>
    </row>
    <row r="67" spans="5:7" x14ac:dyDescent="0.55000000000000004">
      <c r="E67" s="22">
        <v>46127</v>
      </c>
      <c r="F67" s="24" t="s">
        <v>8</v>
      </c>
      <c r="G67" s="24" t="s">
        <v>1</v>
      </c>
    </row>
    <row r="68" spans="5:7" x14ac:dyDescent="0.55000000000000004">
      <c r="E68" s="22">
        <v>46128</v>
      </c>
      <c r="F68" s="24" t="s">
        <v>8</v>
      </c>
      <c r="G68" s="24" t="s">
        <v>3</v>
      </c>
    </row>
    <row r="69" spans="5:7" x14ac:dyDescent="0.55000000000000004">
      <c r="E69" s="22">
        <v>46129</v>
      </c>
      <c r="F69" s="24" t="s">
        <v>8</v>
      </c>
      <c r="G69" s="24" t="s">
        <v>3</v>
      </c>
    </row>
    <row r="70" spans="5:7" x14ac:dyDescent="0.55000000000000004">
      <c r="E70" s="22">
        <v>46130</v>
      </c>
      <c r="F70" s="24" t="s">
        <v>8</v>
      </c>
      <c r="G70" s="24" t="s">
        <v>3</v>
      </c>
    </row>
    <row r="71" spans="5:7" x14ac:dyDescent="0.55000000000000004">
      <c r="E71" s="22">
        <v>46131</v>
      </c>
      <c r="F71" s="24" t="s">
        <v>8</v>
      </c>
      <c r="G71" s="24" t="s">
        <v>1</v>
      </c>
    </row>
    <row r="72" spans="5:7" x14ac:dyDescent="0.55000000000000004">
      <c r="E72" s="22">
        <v>46132</v>
      </c>
      <c r="F72" s="24" t="s">
        <v>8</v>
      </c>
      <c r="G72" s="24" t="s">
        <v>1</v>
      </c>
    </row>
    <row r="73" spans="5:7" x14ac:dyDescent="0.55000000000000004">
      <c r="E73" s="22">
        <v>46133</v>
      </c>
      <c r="F73" s="24" t="s">
        <v>6</v>
      </c>
      <c r="G73" s="24" t="s">
        <v>1</v>
      </c>
    </row>
    <row r="74" spans="5:7" x14ac:dyDescent="0.55000000000000004">
      <c r="E74" s="22">
        <v>46134</v>
      </c>
      <c r="F74" s="24" t="s">
        <v>6</v>
      </c>
      <c r="G74" s="24" t="s">
        <v>1</v>
      </c>
    </row>
    <row r="75" spans="5:7" x14ac:dyDescent="0.55000000000000004">
      <c r="E75" s="22">
        <v>46135</v>
      </c>
      <c r="F75" s="24" t="s">
        <v>6</v>
      </c>
      <c r="G75" s="24" t="s">
        <v>3</v>
      </c>
    </row>
    <row r="76" spans="5:7" x14ac:dyDescent="0.55000000000000004">
      <c r="E76" s="22">
        <v>46136</v>
      </c>
      <c r="F76" s="24" t="s">
        <v>8</v>
      </c>
      <c r="G76" s="24" t="s">
        <v>1</v>
      </c>
    </row>
    <row r="77" spans="5:7" x14ac:dyDescent="0.55000000000000004">
      <c r="E77" s="22">
        <v>46137</v>
      </c>
      <c r="F77" s="24" t="s">
        <v>6</v>
      </c>
      <c r="G77" s="24" t="s">
        <v>1</v>
      </c>
    </row>
    <row r="78" spans="5:7" x14ac:dyDescent="0.55000000000000004">
      <c r="E78" s="22">
        <v>46138</v>
      </c>
      <c r="F78" s="24" t="s">
        <v>8</v>
      </c>
      <c r="G78" s="24" t="s">
        <v>3</v>
      </c>
    </row>
    <row r="79" spans="5:7" x14ac:dyDescent="0.55000000000000004">
      <c r="E79" s="22">
        <v>46139</v>
      </c>
      <c r="F79" s="24" t="s">
        <v>6</v>
      </c>
      <c r="G79" s="24" t="s">
        <v>3</v>
      </c>
    </row>
    <row r="80" spans="5:7" x14ac:dyDescent="0.55000000000000004">
      <c r="E80" s="22">
        <v>46140</v>
      </c>
      <c r="F80" s="24" t="s">
        <v>8</v>
      </c>
      <c r="G80" s="24" t="s">
        <v>3</v>
      </c>
    </row>
    <row r="81" spans="5:7" x14ac:dyDescent="0.55000000000000004">
      <c r="E81" s="22">
        <v>46141</v>
      </c>
      <c r="F81" s="24" t="s">
        <v>6</v>
      </c>
      <c r="G81" s="24" t="s">
        <v>3</v>
      </c>
    </row>
    <row r="82" spans="5:7" x14ac:dyDescent="0.55000000000000004">
      <c r="E82" s="22">
        <v>46142</v>
      </c>
      <c r="F82" s="24" t="s">
        <v>6</v>
      </c>
      <c r="G82" s="24" t="s">
        <v>1</v>
      </c>
    </row>
    <row r="83" spans="5:7" x14ac:dyDescent="0.55000000000000004">
      <c r="E83" s="22">
        <v>46143</v>
      </c>
      <c r="F83" s="24" t="s">
        <v>6</v>
      </c>
      <c r="G83" s="24" t="s">
        <v>1</v>
      </c>
    </row>
    <row r="84" spans="5:7" x14ac:dyDescent="0.55000000000000004">
      <c r="E84" s="22">
        <v>46144</v>
      </c>
      <c r="F84" s="24" t="s">
        <v>6</v>
      </c>
      <c r="G84" s="24" t="s">
        <v>3</v>
      </c>
    </row>
    <row r="85" spans="5:7" x14ac:dyDescent="0.55000000000000004">
      <c r="E85" s="22">
        <v>46145</v>
      </c>
      <c r="F85" s="24" t="s">
        <v>6</v>
      </c>
      <c r="G85" s="24" t="s">
        <v>3</v>
      </c>
    </row>
    <row r="86" spans="5:7" x14ac:dyDescent="0.55000000000000004">
      <c r="E86" s="22">
        <v>46146</v>
      </c>
      <c r="F86" s="24" t="s">
        <v>6</v>
      </c>
      <c r="G86" s="24" t="s">
        <v>1</v>
      </c>
    </row>
    <row r="87" spans="5:7" x14ac:dyDescent="0.55000000000000004">
      <c r="E87" s="22">
        <v>46147</v>
      </c>
      <c r="F87" s="24" t="s">
        <v>8</v>
      </c>
      <c r="G87" s="24" t="s">
        <v>1</v>
      </c>
    </row>
    <row r="88" spans="5:7" x14ac:dyDescent="0.55000000000000004">
      <c r="E88" s="22">
        <v>46148</v>
      </c>
      <c r="F88" s="24" t="s">
        <v>6</v>
      </c>
      <c r="G88" s="24" t="s">
        <v>3</v>
      </c>
    </row>
    <row r="89" spans="5:7" x14ac:dyDescent="0.55000000000000004">
      <c r="E89" s="22">
        <v>46149</v>
      </c>
      <c r="F89" s="24" t="s">
        <v>6</v>
      </c>
      <c r="G89" s="24" t="s">
        <v>1</v>
      </c>
    </row>
    <row r="90" spans="5:7" x14ac:dyDescent="0.55000000000000004">
      <c r="E90" s="22">
        <v>46150</v>
      </c>
      <c r="F90" s="24" t="s">
        <v>6</v>
      </c>
      <c r="G90" s="24" t="s">
        <v>3</v>
      </c>
    </row>
    <row r="91" spans="5:7" x14ac:dyDescent="0.55000000000000004">
      <c r="E91" s="22">
        <v>46151</v>
      </c>
      <c r="F91" s="24" t="s">
        <v>6</v>
      </c>
      <c r="G91" s="24" t="s">
        <v>3</v>
      </c>
    </row>
    <row r="92" spans="5:7" x14ac:dyDescent="0.55000000000000004">
      <c r="E92" s="22">
        <v>46152</v>
      </c>
      <c r="F92" s="24" t="s">
        <v>6</v>
      </c>
      <c r="G92" s="24" t="s">
        <v>3</v>
      </c>
    </row>
    <row r="93" spans="5:7" x14ac:dyDescent="0.55000000000000004">
      <c r="E93" s="22">
        <v>46153</v>
      </c>
      <c r="F93" s="24" t="s">
        <v>6</v>
      </c>
      <c r="G93" s="24" t="s">
        <v>3</v>
      </c>
    </row>
    <row r="94" spans="5:7" x14ac:dyDescent="0.55000000000000004">
      <c r="E94" s="22">
        <v>46154</v>
      </c>
      <c r="F94" s="24" t="s">
        <v>6</v>
      </c>
      <c r="G94" s="24" t="s">
        <v>1</v>
      </c>
    </row>
    <row r="95" spans="5:7" x14ac:dyDescent="0.55000000000000004">
      <c r="E95" s="22">
        <v>46155</v>
      </c>
      <c r="F95" s="24" t="s">
        <v>6</v>
      </c>
      <c r="G95" s="24" t="s">
        <v>1</v>
      </c>
    </row>
    <row r="96" spans="5:7" x14ac:dyDescent="0.55000000000000004">
      <c r="E96" s="22">
        <v>46156</v>
      </c>
      <c r="F96" s="24" t="s">
        <v>8</v>
      </c>
      <c r="G96" s="24" t="s">
        <v>1</v>
      </c>
    </row>
    <row r="97" spans="5:7" x14ac:dyDescent="0.55000000000000004">
      <c r="E97" s="22">
        <v>46157</v>
      </c>
      <c r="F97" s="24" t="s">
        <v>8</v>
      </c>
      <c r="G97" s="24" t="s">
        <v>1</v>
      </c>
    </row>
    <row r="98" spans="5:7" x14ac:dyDescent="0.55000000000000004">
      <c r="E98" s="22">
        <v>46158</v>
      </c>
      <c r="F98" s="24" t="s">
        <v>8</v>
      </c>
      <c r="G98" s="24" t="s">
        <v>3</v>
      </c>
    </row>
    <row r="99" spans="5:7" x14ac:dyDescent="0.55000000000000004">
      <c r="E99" s="22">
        <v>46159</v>
      </c>
      <c r="F99" s="24" t="s">
        <v>6</v>
      </c>
      <c r="G99" s="24" t="s">
        <v>1</v>
      </c>
    </row>
    <row r="100" spans="5:7" x14ac:dyDescent="0.55000000000000004">
      <c r="E100" s="22">
        <v>46160</v>
      </c>
      <c r="F100" s="24" t="s">
        <v>6</v>
      </c>
      <c r="G100" s="24" t="s">
        <v>3</v>
      </c>
    </row>
    <row r="101" spans="5:7" x14ac:dyDescent="0.55000000000000004">
      <c r="E101" s="22">
        <v>46161</v>
      </c>
      <c r="F101" s="24" t="s">
        <v>8</v>
      </c>
      <c r="G101" s="24" t="s">
        <v>3</v>
      </c>
    </row>
    <row r="102" spans="5:7" x14ac:dyDescent="0.55000000000000004">
      <c r="E102" s="22">
        <v>46162</v>
      </c>
      <c r="F102" s="24" t="s">
        <v>6</v>
      </c>
      <c r="G102" s="24" t="s">
        <v>3</v>
      </c>
    </row>
    <row r="103" spans="5:7" x14ac:dyDescent="0.55000000000000004">
      <c r="E103" s="22">
        <v>46163</v>
      </c>
      <c r="F103" s="24" t="s">
        <v>8</v>
      </c>
      <c r="G103" s="24" t="s">
        <v>1</v>
      </c>
    </row>
    <row r="104" spans="5:7" x14ac:dyDescent="0.55000000000000004">
      <c r="E104" s="22">
        <v>46164</v>
      </c>
      <c r="F104" s="24" t="s">
        <v>8</v>
      </c>
      <c r="G104" s="24" t="s">
        <v>1</v>
      </c>
    </row>
    <row r="105" spans="5:7" x14ac:dyDescent="0.55000000000000004">
      <c r="E105" s="22">
        <v>46165</v>
      </c>
      <c r="F105" s="24" t="s">
        <v>8</v>
      </c>
      <c r="G105" s="24" t="s">
        <v>3</v>
      </c>
    </row>
    <row r="106" spans="5:7" x14ac:dyDescent="0.55000000000000004">
      <c r="E106" s="22">
        <v>46166</v>
      </c>
      <c r="F106" s="24" t="s">
        <v>6</v>
      </c>
      <c r="G106" s="24" t="s">
        <v>1</v>
      </c>
    </row>
    <row r="107" spans="5:7" x14ac:dyDescent="0.55000000000000004">
      <c r="E107" s="22">
        <v>46167</v>
      </c>
      <c r="F107" s="24" t="s">
        <v>8</v>
      </c>
      <c r="G107" s="24" t="s">
        <v>1</v>
      </c>
    </row>
    <row r="108" spans="5:7" x14ac:dyDescent="0.55000000000000004">
      <c r="E108" s="22">
        <v>46168</v>
      </c>
      <c r="F108" s="24" t="s">
        <v>6</v>
      </c>
      <c r="G108" s="24" t="s">
        <v>1</v>
      </c>
    </row>
    <row r="109" spans="5:7" x14ac:dyDescent="0.55000000000000004">
      <c r="E109" s="22">
        <v>46169</v>
      </c>
      <c r="F109" s="24" t="s">
        <v>8</v>
      </c>
      <c r="G109" s="24" t="s">
        <v>1</v>
      </c>
    </row>
    <row r="110" spans="5:7" x14ac:dyDescent="0.55000000000000004">
      <c r="E110" s="22">
        <v>46170</v>
      </c>
      <c r="F110" s="24" t="s">
        <v>8</v>
      </c>
      <c r="G110" s="24" t="s">
        <v>3</v>
      </c>
    </row>
    <row r="111" spans="5:7" x14ac:dyDescent="0.55000000000000004">
      <c r="E111" s="25">
        <v>46171</v>
      </c>
      <c r="F111" s="26" t="s">
        <v>6</v>
      </c>
      <c r="G111" s="26" t="s">
        <v>1</v>
      </c>
    </row>
    <row r="112" spans="5:7" ht="17" thickBot="1" x14ac:dyDescent="0.6">
      <c r="E112" s="27">
        <v>46174</v>
      </c>
      <c r="F112" s="28" t="s">
        <v>8</v>
      </c>
      <c r="G112" s="28" t="s">
        <v>1</v>
      </c>
    </row>
    <row r="113" ht="17" thickTop="1" x14ac:dyDescent="0.55000000000000004"/>
  </sheetData>
  <sheetProtection algorithmName="SHA-512" hashValue="WL3Ro0akqf1QBGaV9BHKeyG4Lb6zYp1rGrQ/eXrd7UjVgVmv8aagX4pNLC8u0F5P34u/VGHnbVke+gdPssbsQw==" saltValue="QWxfbqywRlPstIZtExvDUA==" spinCount="100000" sheet="1" objects="1" scenarios="1"/>
  <mergeCells count="1">
    <mergeCell ref="B2:E2"/>
  </mergeCells>
  <phoneticPr fontId="3"/>
  <conditionalFormatting sqref="G13:G111">
    <cfRule type="containsText" dxfId="3" priority="1" operator="containsText" text="不良品">
      <formula>NOT(ISERROR(SEARCH("不良品",G13)))</formula>
    </cfRule>
    <cfRule type="containsText" dxfId="2" priority="2" operator="containsText" text="良品">
      <formula>NOT(ISERROR(SEARCH("良品",G13)))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C6DE4-996F-4F83-8C1F-1500DFF2DFEB}">
  <dimension ref="B2:G117"/>
  <sheetViews>
    <sheetView zoomScale="70" zoomScaleNormal="70" workbookViewId="0">
      <selection activeCell="H9" sqref="H9"/>
    </sheetView>
  </sheetViews>
  <sheetFormatPr defaultRowHeight="16.5" x14ac:dyDescent="0.55000000000000004"/>
  <cols>
    <col min="1" max="16384" width="8.6640625" style="1"/>
  </cols>
  <sheetData>
    <row r="2" spans="2:7" ht="23" thickBot="1" x14ac:dyDescent="0.6">
      <c r="B2" s="38" t="s">
        <v>34</v>
      </c>
      <c r="C2" s="39"/>
      <c r="D2" s="39"/>
      <c r="E2" s="39"/>
    </row>
    <row r="3" spans="2:7" ht="18.5" thickTop="1" x14ac:dyDescent="0.55000000000000004">
      <c r="B3" s="10"/>
      <c r="C3" s="11"/>
      <c r="D3" s="11"/>
      <c r="E3" s="11"/>
    </row>
    <row r="4" spans="2:7" x14ac:dyDescent="0.55000000000000004">
      <c r="B4" s="12" t="s">
        <v>12</v>
      </c>
    </row>
    <row r="5" spans="2:7" ht="25" customHeight="1" thickBot="1" x14ac:dyDescent="0.6">
      <c r="B5" s="2" t="s">
        <v>0</v>
      </c>
      <c r="C5" s="2" t="s">
        <v>2</v>
      </c>
      <c r="D5" s="2" t="s">
        <v>4</v>
      </c>
      <c r="E5" s="2" t="s">
        <v>5</v>
      </c>
    </row>
    <row r="6" spans="2:7" ht="25" customHeight="1" thickTop="1" x14ac:dyDescent="0.55000000000000004">
      <c r="B6" s="5" t="str">
        <f t="shared" ref="B6:B11" si="0">C17</f>
        <v>Aさん</v>
      </c>
      <c r="C6" s="29">
        <f>COUNTIFS(F17:F116,C17,G17:G116,"良品")</f>
        <v>8</v>
      </c>
      <c r="D6" s="29">
        <f>COUNTIFS(F17:F116,C17,G17:G116,"不良品")</f>
        <v>4</v>
      </c>
      <c r="E6" s="29">
        <f t="shared" ref="E6:E11" si="1">SUM(C6:D6)</f>
        <v>12</v>
      </c>
    </row>
    <row r="7" spans="2:7" ht="25" customHeight="1" x14ac:dyDescent="0.55000000000000004">
      <c r="B7" s="13" t="str">
        <f t="shared" si="0"/>
        <v>Bさん</v>
      </c>
      <c r="C7" s="32">
        <f>COUNTIFS(F17:F116,C18,G17:G116,"良品")</f>
        <v>3</v>
      </c>
      <c r="D7" s="32">
        <f>COUNTIFS(F17:F116,C18,G17:G116,"不良品")</f>
        <v>12</v>
      </c>
      <c r="E7" s="32">
        <f t="shared" si="1"/>
        <v>15</v>
      </c>
    </row>
    <row r="8" spans="2:7" ht="25" customHeight="1" x14ac:dyDescent="0.55000000000000004">
      <c r="B8" s="14" t="str">
        <f t="shared" si="0"/>
        <v>Cさん</v>
      </c>
      <c r="C8" s="33">
        <f>COUNTIFS(F17:F116,C19,G17:G116,"良品")</f>
        <v>7</v>
      </c>
      <c r="D8" s="33">
        <f>COUNTIFS(F17:F116,C19,G17:G116,"不良品")</f>
        <v>11</v>
      </c>
      <c r="E8" s="33">
        <f t="shared" si="1"/>
        <v>18</v>
      </c>
    </row>
    <row r="9" spans="2:7" ht="25" customHeight="1" x14ac:dyDescent="0.55000000000000004">
      <c r="B9" s="14" t="str">
        <f t="shared" si="0"/>
        <v>Dさん</v>
      </c>
      <c r="C9" s="34">
        <f>COUNTIFS(F17:F116,C20,G17:G116,"良品")</f>
        <v>5</v>
      </c>
      <c r="D9" s="34">
        <f>COUNTIFS(F17:F116,C20,G17:G116,"不良品")</f>
        <v>8</v>
      </c>
      <c r="E9" s="34">
        <f t="shared" si="1"/>
        <v>13</v>
      </c>
    </row>
    <row r="10" spans="2:7" ht="25" customHeight="1" x14ac:dyDescent="0.55000000000000004">
      <c r="B10" s="14" t="str">
        <f t="shared" si="0"/>
        <v>Eさん</v>
      </c>
      <c r="C10" s="34">
        <f>COUNTIFS(F17:F116,C21,G17:G116,"良品")</f>
        <v>11</v>
      </c>
      <c r="D10" s="34">
        <f>COUNTIFS(F17:F116,C21,G17:G116,"不良品")</f>
        <v>11</v>
      </c>
      <c r="E10" s="34">
        <f t="shared" si="1"/>
        <v>22</v>
      </c>
    </row>
    <row r="11" spans="2:7" ht="25" customHeight="1" thickBot="1" x14ac:dyDescent="0.6">
      <c r="B11" s="13" t="str">
        <f t="shared" si="0"/>
        <v>Fさん</v>
      </c>
      <c r="C11" s="32">
        <f>COUNTIFS(F17:F116,C22,G17:G116,"良品")</f>
        <v>6</v>
      </c>
      <c r="D11" s="32">
        <f>COUNTIFS(F17:F116,C22,G17:G116,"不良品")</f>
        <v>14</v>
      </c>
      <c r="E11" s="32">
        <f t="shared" si="1"/>
        <v>20</v>
      </c>
    </row>
    <row r="12" spans="2:7" ht="25" customHeight="1" thickTop="1" x14ac:dyDescent="0.55000000000000004">
      <c r="B12" s="15"/>
      <c r="C12" s="29">
        <f>SUM(C6:C11)</f>
        <v>40</v>
      </c>
      <c r="D12" s="29">
        <f>SUM(D6:D11)</f>
        <v>60</v>
      </c>
      <c r="E12" s="29">
        <f>SUM(E6:E11)</f>
        <v>100</v>
      </c>
    </row>
    <row r="13" spans="2:7" ht="25" customHeight="1" x14ac:dyDescent="0.55000000000000004">
      <c r="B13" s="8"/>
      <c r="C13" s="9"/>
      <c r="D13" s="9"/>
      <c r="E13" s="9"/>
    </row>
    <row r="14" spans="2:7" x14ac:dyDescent="0.55000000000000004">
      <c r="B14" s="12" t="s">
        <v>29</v>
      </c>
      <c r="E14" s="12" t="s">
        <v>30</v>
      </c>
    </row>
    <row r="15" spans="2:7" ht="17" thickBot="1" x14ac:dyDescent="0.6">
      <c r="B15" s="1" t="s">
        <v>33</v>
      </c>
      <c r="E15" s="1" t="s">
        <v>14</v>
      </c>
    </row>
    <row r="16" spans="2:7" ht="17.5" thickTop="1" thickBot="1" x14ac:dyDescent="0.6">
      <c r="B16" s="18" t="s">
        <v>31</v>
      </c>
      <c r="C16" s="18" t="s">
        <v>32</v>
      </c>
      <c r="E16" s="19" t="s">
        <v>10</v>
      </c>
      <c r="F16" s="19" t="s">
        <v>28</v>
      </c>
      <c r="G16" s="19" t="s">
        <v>11</v>
      </c>
    </row>
    <row r="17" spans="2:7" ht="17" thickTop="1" x14ac:dyDescent="0.55000000000000004">
      <c r="B17" s="16">
        <v>1</v>
      </c>
      <c r="C17" s="20" t="s">
        <v>17</v>
      </c>
      <c r="E17" s="22">
        <v>46082</v>
      </c>
      <c r="F17" s="23" t="s">
        <v>26</v>
      </c>
      <c r="G17" s="23" t="s">
        <v>1</v>
      </c>
    </row>
    <row r="18" spans="2:7" x14ac:dyDescent="0.55000000000000004">
      <c r="B18" s="3">
        <v>2</v>
      </c>
      <c r="C18" s="35" t="s">
        <v>19</v>
      </c>
      <c r="E18" s="22">
        <v>46082</v>
      </c>
      <c r="F18" s="24" t="s">
        <v>20</v>
      </c>
      <c r="G18" s="24" t="s">
        <v>1</v>
      </c>
    </row>
    <row r="19" spans="2:7" x14ac:dyDescent="0.55000000000000004">
      <c r="B19" s="3">
        <v>3</v>
      </c>
      <c r="C19" s="35" t="s">
        <v>21</v>
      </c>
      <c r="E19" s="22">
        <v>46082</v>
      </c>
      <c r="F19" s="24" t="s">
        <v>16</v>
      </c>
      <c r="G19" s="24" t="s">
        <v>1</v>
      </c>
    </row>
    <row r="20" spans="2:7" x14ac:dyDescent="0.55000000000000004">
      <c r="B20" s="3">
        <v>4</v>
      </c>
      <c r="C20" s="35" t="s">
        <v>23</v>
      </c>
      <c r="E20" s="22">
        <v>46083</v>
      </c>
      <c r="F20" s="24" t="s">
        <v>24</v>
      </c>
      <c r="G20" s="24" t="s">
        <v>3</v>
      </c>
    </row>
    <row r="21" spans="2:7" x14ac:dyDescent="0.55000000000000004">
      <c r="B21" s="3">
        <v>5</v>
      </c>
      <c r="C21" s="35" t="s">
        <v>25</v>
      </c>
      <c r="E21" s="22">
        <v>46084</v>
      </c>
      <c r="F21" s="24" t="s">
        <v>18</v>
      </c>
      <c r="G21" s="24" t="s">
        <v>3</v>
      </c>
    </row>
    <row r="22" spans="2:7" ht="17" thickBot="1" x14ac:dyDescent="0.6">
      <c r="B22" s="17">
        <v>6</v>
      </c>
      <c r="C22" s="21" t="s">
        <v>27</v>
      </c>
      <c r="E22" s="22">
        <v>46085</v>
      </c>
      <c r="F22" s="24" t="s">
        <v>24</v>
      </c>
      <c r="G22" s="24" t="s">
        <v>1</v>
      </c>
    </row>
    <row r="23" spans="2:7" ht="17" thickTop="1" x14ac:dyDescent="0.55000000000000004">
      <c r="E23" s="22">
        <v>46086</v>
      </c>
      <c r="F23" s="24" t="s">
        <v>24</v>
      </c>
      <c r="G23" s="24" t="s">
        <v>1</v>
      </c>
    </row>
    <row r="24" spans="2:7" x14ac:dyDescent="0.55000000000000004">
      <c r="E24" s="22">
        <v>46086</v>
      </c>
      <c r="F24" s="24" t="s">
        <v>22</v>
      </c>
      <c r="G24" s="24" t="s">
        <v>1</v>
      </c>
    </row>
    <row r="25" spans="2:7" x14ac:dyDescent="0.55000000000000004">
      <c r="E25" s="22">
        <v>46086</v>
      </c>
      <c r="F25" s="24" t="s">
        <v>24</v>
      </c>
      <c r="G25" s="24" t="s">
        <v>1</v>
      </c>
    </row>
    <row r="26" spans="2:7" x14ac:dyDescent="0.55000000000000004">
      <c r="E26" s="22">
        <v>46086</v>
      </c>
      <c r="F26" s="24" t="s">
        <v>26</v>
      </c>
      <c r="G26" s="24" t="s">
        <v>1</v>
      </c>
    </row>
    <row r="27" spans="2:7" x14ac:dyDescent="0.55000000000000004">
      <c r="E27" s="22">
        <v>46086</v>
      </c>
      <c r="F27" s="24" t="s">
        <v>22</v>
      </c>
      <c r="G27" s="24" t="s">
        <v>1</v>
      </c>
    </row>
    <row r="28" spans="2:7" x14ac:dyDescent="0.55000000000000004">
      <c r="E28" s="22">
        <v>46086</v>
      </c>
      <c r="F28" s="24" t="s">
        <v>16</v>
      </c>
      <c r="G28" s="24" t="s">
        <v>3</v>
      </c>
    </row>
    <row r="29" spans="2:7" x14ac:dyDescent="0.55000000000000004">
      <c r="E29" s="22">
        <v>46086</v>
      </c>
      <c r="F29" s="24" t="s">
        <v>24</v>
      </c>
      <c r="G29" s="24" t="s">
        <v>1</v>
      </c>
    </row>
    <row r="30" spans="2:7" x14ac:dyDescent="0.55000000000000004">
      <c r="E30" s="22">
        <v>46086</v>
      </c>
      <c r="F30" s="24" t="s">
        <v>18</v>
      </c>
      <c r="G30" s="24" t="s">
        <v>3</v>
      </c>
    </row>
    <row r="31" spans="2:7" x14ac:dyDescent="0.55000000000000004">
      <c r="E31" s="22">
        <v>46087</v>
      </c>
      <c r="F31" s="24" t="s">
        <v>26</v>
      </c>
      <c r="G31" s="24" t="s">
        <v>3</v>
      </c>
    </row>
    <row r="32" spans="2:7" x14ac:dyDescent="0.55000000000000004">
      <c r="E32" s="22">
        <v>46088</v>
      </c>
      <c r="F32" s="24" t="s">
        <v>24</v>
      </c>
      <c r="G32" s="24" t="s">
        <v>3</v>
      </c>
    </row>
    <row r="33" spans="5:7" x14ac:dyDescent="0.55000000000000004">
      <c r="E33" s="22">
        <v>46089</v>
      </c>
      <c r="F33" s="24" t="s">
        <v>24</v>
      </c>
      <c r="G33" s="24" t="s">
        <v>1</v>
      </c>
    </row>
    <row r="34" spans="5:7" x14ac:dyDescent="0.55000000000000004">
      <c r="E34" s="22">
        <v>46090</v>
      </c>
      <c r="F34" s="24" t="s">
        <v>16</v>
      </c>
      <c r="G34" s="24" t="s">
        <v>1</v>
      </c>
    </row>
    <row r="35" spans="5:7" x14ac:dyDescent="0.55000000000000004">
      <c r="E35" s="22">
        <v>46091</v>
      </c>
      <c r="F35" s="24" t="s">
        <v>24</v>
      </c>
      <c r="G35" s="24" t="s">
        <v>3</v>
      </c>
    </row>
    <row r="36" spans="5:7" x14ac:dyDescent="0.55000000000000004">
      <c r="E36" s="22">
        <v>46092</v>
      </c>
      <c r="F36" s="24" t="s">
        <v>18</v>
      </c>
      <c r="G36" s="24" t="s">
        <v>3</v>
      </c>
    </row>
    <row r="37" spans="5:7" x14ac:dyDescent="0.55000000000000004">
      <c r="E37" s="22">
        <v>46093</v>
      </c>
      <c r="F37" s="24" t="s">
        <v>20</v>
      </c>
      <c r="G37" s="24" t="s">
        <v>1</v>
      </c>
    </row>
    <row r="38" spans="5:7" x14ac:dyDescent="0.55000000000000004">
      <c r="E38" s="22">
        <v>46094</v>
      </c>
      <c r="F38" s="24" t="s">
        <v>24</v>
      </c>
      <c r="G38" s="24" t="s">
        <v>3</v>
      </c>
    </row>
    <row r="39" spans="5:7" x14ac:dyDescent="0.55000000000000004">
      <c r="E39" s="22">
        <v>46095</v>
      </c>
      <c r="F39" s="24" t="s">
        <v>18</v>
      </c>
      <c r="G39" s="24" t="s">
        <v>1</v>
      </c>
    </row>
    <row r="40" spans="5:7" x14ac:dyDescent="0.55000000000000004">
      <c r="E40" s="22">
        <v>46096</v>
      </c>
      <c r="F40" s="24" t="s">
        <v>16</v>
      </c>
      <c r="G40" s="24" t="s">
        <v>1</v>
      </c>
    </row>
    <row r="41" spans="5:7" x14ac:dyDescent="0.55000000000000004">
      <c r="E41" s="22">
        <v>46097</v>
      </c>
      <c r="F41" s="24" t="s">
        <v>22</v>
      </c>
      <c r="G41" s="24" t="s">
        <v>3</v>
      </c>
    </row>
    <row r="42" spans="5:7" x14ac:dyDescent="0.55000000000000004">
      <c r="E42" s="22">
        <v>46098</v>
      </c>
      <c r="F42" s="24" t="s">
        <v>26</v>
      </c>
      <c r="G42" s="24" t="s">
        <v>3</v>
      </c>
    </row>
    <row r="43" spans="5:7" x14ac:dyDescent="0.55000000000000004">
      <c r="E43" s="22">
        <v>46099</v>
      </c>
      <c r="F43" s="24" t="s">
        <v>18</v>
      </c>
      <c r="G43" s="24" t="s">
        <v>3</v>
      </c>
    </row>
    <row r="44" spans="5:7" x14ac:dyDescent="0.55000000000000004">
      <c r="E44" s="22">
        <v>46100</v>
      </c>
      <c r="F44" s="24" t="s">
        <v>22</v>
      </c>
      <c r="G44" s="24" t="s">
        <v>3</v>
      </c>
    </row>
    <row r="45" spans="5:7" x14ac:dyDescent="0.55000000000000004">
      <c r="E45" s="22">
        <v>46101</v>
      </c>
      <c r="F45" s="24" t="s">
        <v>20</v>
      </c>
      <c r="G45" s="24" t="s">
        <v>1</v>
      </c>
    </row>
    <row r="46" spans="5:7" x14ac:dyDescent="0.55000000000000004">
      <c r="E46" s="22">
        <v>46102</v>
      </c>
      <c r="F46" s="24" t="s">
        <v>26</v>
      </c>
      <c r="G46" s="24" t="s">
        <v>1</v>
      </c>
    </row>
    <row r="47" spans="5:7" x14ac:dyDescent="0.55000000000000004">
      <c r="E47" s="22">
        <v>46103</v>
      </c>
      <c r="F47" s="24" t="s">
        <v>22</v>
      </c>
      <c r="G47" s="24" t="s">
        <v>3</v>
      </c>
    </row>
    <row r="48" spans="5:7" x14ac:dyDescent="0.55000000000000004">
      <c r="E48" s="22">
        <v>46104</v>
      </c>
      <c r="F48" s="24" t="s">
        <v>24</v>
      </c>
      <c r="G48" s="24" t="s">
        <v>1</v>
      </c>
    </row>
    <row r="49" spans="5:7" x14ac:dyDescent="0.55000000000000004">
      <c r="E49" s="22">
        <v>46105</v>
      </c>
      <c r="F49" s="24" t="s">
        <v>24</v>
      </c>
      <c r="G49" s="24" t="s">
        <v>3</v>
      </c>
    </row>
    <row r="50" spans="5:7" x14ac:dyDescent="0.55000000000000004">
      <c r="E50" s="22">
        <v>46106</v>
      </c>
      <c r="F50" s="24" t="s">
        <v>20</v>
      </c>
      <c r="G50" s="24" t="s">
        <v>3</v>
      </c>
    </row>
    <row r="51" spans="5:7" x14ac:dyDescent="0.55000000000000004">
      <c r="E51" s="22">
        <v>46107</v>
      </c>
      <c r="F51" s="24" t="s">
        <v>26</v>
      </c>
      <c r="G51" s="24" t="s">
        <v>3</v>
      </c>
    </row>
    <row r="52" spans="5:7" x14ac:dyDescent="0.55000000000000004">
      <c r="E52" s="22">
        <v>46108</v>
      </c>
      <c r="F52" s="24" t="s">
        <v>20</v>
      </c>
      <c r="G52" s="24" t="s">
        <v>1</v>
      </c>
    </row>
    <row r="53" spans="5:7" x14ac:dyDescent="0.55000000000000004">
      <c r="E53" s="22">
        <v>46109</v>
      </c>
      <c r="F53" s="24" t="s">
        <v>26</v>
      </c>
      <c r="G53" s="24" t="s">
        <v>3</v>
      </c>
    </row>
    <row r="54" spans="5:7" x14ac:dyDescent="0.55000000000000004">
      <c r="E54" s="22">
        <v>46110</v>
      </c>
      <c r="F54" s="24" t="s">
        <v>24</v>
      </c>
      <c r="G54" s="24" t="s">
        <v>3</v>
      </c>
    </row>
    <row r="55" spans="5:7" x14ac:dyDescent="0.55000000000000004">
      <c r="E55" s="22">
        <v>46111</v>
      </c>
      <c r="F55" s="24" t="s">
        <v>22</v>
      </c>
      <c r="G55" s="24" t="s">
        <v>1</v>
      </c>
    </row>
    <row r="56" spans="5:7" x14ac:dyDescent="0.55000000000000004">
      <c r="E56" s="22">
        <v>46112</v>
      </c>
      <c r="F56" s="24" t="s">
        <v>20</v>
      </c>
      <c r="G56" s="24" t="s">
        <v>3</v>
      </c>
    </row>
    <row r="57" spans="5:7" x14ac:dyDescent="0.55000000000000004">
      <c r="E57" s="22">
        <v>46113</v>
      </c>
      <c r="F57" s="24" t="s">
        <v>16</v>
      </c>
      <c r="G57" s="24" t="s">
        <v>1</v>
      </c>
    </row>
    <row r="58" spans="5:7" x14ac:dyDescent="0.55000000000000004">
      <c r="E58" s="22">
        <v>46114</v>
      </c>
      <c r="F58" s="24" t="s">
        <v>22</v>
      </c>
      <c r="G58" s="24" t="s">
        <v>1</v>
      </c>
    </row>
    <row r="59" spans="5:7" x14ac:dyDescent="0.55000000000000004">
      <c r="E59" s="22">
        <v>46115</v>
      </c>
      <c r="F59" s="24" t="s">
        <v>26</v>
      </c>
      <c r="G59" s="24" t="s">
        <v>3</v>
      </c>
    </row>
    <row r="60" spans="5:7" x14ac:dyDescent="0.55000000000000004">
      <c r="E60" s="22">
        <v>46116</v>
      </c>
      <c r="F60" s="24" t="s">
        <v>20</v>
      </c>
      <c r="G60" s="24" t="s">
        <v>3</v>
      </c>
    </row>
    <row r="61" spans="5:7" x14ac:dyDescent="0.55000000000000004">
      <c r="E61" s="22">
        <v>46117</v>
      </c>
      <c r="F61" s="24" t="s">
        <v>24</v>
      </c>
      <c r="G61" s="24" t="s">
        <v>1</v>
      </c>
    </row>
    <row r="62" spans="5:7" x14ac:dyDescent="0.55000000000000004">
      <c r="E62" s="22">
        <v>46118</v>
      </c>
      <c r="F62" s="24" t="s">
        <v>26</v>
      </c>
      <c r="G62" s="24" t="s">
        <v>3</v>
      </c>
    </row>
    <row r="63" spans="5:7" x14ac:dyDescent="0.55000000000000004">
      <c r="E63" s="22">
        <v>46119</v>
      </c>
      <c r="F63" s="24" t="s">
        <v>20</v>
      </c>
      <c r="G63" s="24" t="s">
        <v>3</v>
      </c>
    </row>
    <row r="64" spans="5:7" x14ac:dyDescent="0.55000000000000004">
      <c r="E64" s="22">
        <v>46120</v>
      </c>
      <c r="F64" s="24" t="s">
        <v>26</v>
      </c>
      <c r="G64" s="24" t="s">
        <v>3</v>
      </c>
    </row>
    <row r="65" spans="5:7" x14ac:dyDescent="0.55000000000000004">
      <c r="E65" s="22">
        <v>46121</v>
      </c>
      <c r="F65" s="24" t="s">
        <v>22</v>
      </c>
      <c r="G65" s="24" t="s">
        <v>3</v>
      </c>
    </row>
    <row r="66" spans="5:7" x14ac:dyDescent="0.55000000000000004">
      <c r="E66" s="22">
        <v>46122</v>
      </c>
      <c r="F66" s="24" t="s">
        <v>24</v>
      </c>
      <c r="G66" s="24" t="s">
        <v>3</v>
      </c>
    </row>
    <row r="67" spans="5:7" x14ac:dyDescent="0.55000000000000004">
      <c r="E67" s="22">
        <v>46123</v>
      </c>
      <c r="F67" s="24" t="s">
        <v>16</v>
      </c>
      <c r="G67" s="24" t="s">
        <v>3</v>
      </c>
    </row>
    <row r="68" spans="5:7" x14ac:dyDescent="0.55000000000000004">
      <c r="E68" s="22">
        <v>46124</v>
      </c>
      <c r="F68" s="24" t="s">
        <v>22</v>
      </c>
      <c r="G68" s="24" t="s">
        <v>3</v>
      </c>
    </row>
    <row r="69" spans="5:7" x14ac:dyDescent="0.55000000000000004">
      <c r="E69" s="22">
        <v>46125</v>
      </c>
      <c r="F69" s="24" t="s">
        <v>18</v>
      </c>
      <c r="G69" s="24" t="s">
        <v>3</v>
      </c>
    </row>
    <row r="70" spans="5:7" x14ac:dyDescent="0.55000000000000004">
      <c r="E70" s="22">
        <v>46126</v>
      </c>
      <c r="F70" s="24" t="s">
        <v>20</v>
      </c>
      <c r="G70" s="24" t="s">
        <v>3</v>
      </c>
    </row>
    <row r="71" spans="5:7" x14ac:dyDescent="0.55000000000000004">
      <c r="E71" s="22">
        <v>46127</v>
      </c>
      <c r="F71" s="24" t="s">
        <v>24</v>
      </c>
      <c r="G71" s="24" t="s">
        <v>3</v>
      </c>
    </row>
    <row r="72" spans="5:7" x14ac:dyDescent="0.55000000000000004">
      <c r="E72" s="22">
        <v>46128</v>
      </c>
      <c r="F72" s="24" t="s">
        <v>26</v>
      </c>
      <c r="G72" s="24" t="s">
        <v>3</v>
      </c>
    </row>
    <row r="73" spans="5:7" x14ac:dyDescent="0.55000000000000004">
      <c r="E73" s="22">
        <v>46129</v>
      </c>
      <c r="F73" s="24" t="s">
        <v>18</v>
      </c>
      <c r="G73" s="24" t="s">
        <v>3</v>
      </c>
    </row>
    <row r="74" spans="5:7" x14ac:dyDescent="0.55000000000000004">
      <c r="E74" s="22">
        <v>46130</v>
      </c>
      <c r="F74" s="24" t="s">
        <v>26</v>
      </c>
      <c r="G74" s="24" t="s">
        <v>3</v>
      </c>
    </row>
    <row r="75" spans="5:7" x14ac:dyDescent="0.55000000000000004">
      <c r="E75" s="22">
        <v>46131</v>
      </c>
      <c r="F75" s="24" t="s">
        <v>18</v>
      </c>
      <c r="G75" s="24" t="s">
        <v>3</v>
      </c>
    </row>
    <row r="76" spans="5:7" x14ac:dyDescent="0.55000000000000004">
      <c r="E76" s="22">
        <v>46132</v>
      </c>
      <c r="F76" s="24" t="s">
        <v>18</v>
      </c>
      <c r="G76" s="24" t="s">
        <v>3</v>
      </c>
    </row>
    <row r="77" spans="5:7" x14ac:dyDescent="0.55000000000000004">
      <c r="E77" s="22">
        <v>46133</v>
      </c>
      <c r="F77" s="24" t="s">
        <v>16</v>
      </c>
      <c r="G77" s="24" t="s">
        <v>1</v>
      </c>
    </row>
    <row r="78" spans="5:7" x14ac:dyDescent="0.55000000000000004">
      <c r="E78" s="22">
        <v>46134</v>
      </c>
      <c r="F78" s="24" t="s">
        <v>24</v>
      </c>
      <c r="G78" s="24" t="s">
        <v>1</v>
      </c>
    </row>
    <row r="79" spans="5:7" x14ac:dyDescent="0.55000000000000004">
      <c r="E79" s="22">
        <v>46135</v>
      </c>
      <c r="F79" s="24" t="s">
        <v>20</v>
      </c>
      <c r="G79" s="24" t="s">
        <v>1</v>
      </c>
    </row>
    <row r="80" spans="5:7" x14ac:dyDescent="0.55000000000000004">
      <c r="E80" s="22">
        <v>46136</v>
      </c>
      <c r="F80" s="24" t="s">
        <v>20</v>
      </c>
      <c r="G80" s="24" t="s">
        <v>3</v>
      </c>
    </row>
    <row r="81" spans="5:7" x14ac:dyDescent="0.55000000000000004">
      <c r="E81" s="22">
        <v>46137</v>
      </c>
      <c r="F81" s="24" t="s">
        <v>18</v>
      </c>
      <c r="G81" s="24" t="s">
        <v>1</v>
      </c>
    </row>
    <row r="82" spans="5:7" x14ac:dyDescent="0.55000000000000004">
      <c r="E82" s="22">
        <v>46138</v>
      </c>
      <c r="F82" s="24" t="s">
        <v>22</v>
      </c>
      <c r="G82" s="24" t="s">
        <v>3</v>
      </c>
    </row>
    <row r="83" spans="5:7" x14ac:dyDescent="0.55000000000000004">
      <c r="E83" s="22">
        <v>46139</v>
      </c>
      <c r="F83" s="24" t="s">
        <v>26</v>
      </c>
      <c r="G83" s="24" t="s">
        <v>1</v>
      </c>
    </row>
    <row r="84" spans="5:7" x14ac:dyDescent="0.55000000000000004">
      <c r="E84" s="22">
        <v>46140</v>
      </c>
      <c r="F84" s="24" t="s">
        <v>20</v>
      </c>
      <c r="G84" s="24" t="s">
        <v>3</v>
      </c>
    </row>
    <row r="85" spans="5:7" x14ac:dyDescent="0.55000000000000004">
      <c r="E85" s="22">
        <v>46141</v>
      </c>
      <c r="F85" s="24" t="s">
        <v>16</v>
      </c>
      <c r="G85" s="24" t="s">
        <v>3</v>
      </c>
    </row>
    <row r="86" spans="5:7" x14ac:dyDescent="0.55000000000000004">
      <c r="E86" s="22">
        <v>46142</v>
      </c>
      <c r="F86" s="24" t="s">
        <v>24</v>
      </c>
      <c r="G86" s="24" t="s">
        <v>1</v>
      </c>
    </row>
    <row r="87" spans="5:7" x14ac:dyDescent="0.55000000000000004">
      <c r="E87" s="22">
        <v>46143</v>
      </c>
      <c r="F87" s="24" t="s">
        <v>20</v>
      </c>
      <c r="G87" s="24" t="s">
        <v>3</v>
      </c>
    </row>
    <row r="88" spans="5:7" x14ac:dyDescent="0.55000000000000004">
      <c r="E88" s="22">
        <v>46144</v>
      </c>
      <c r="F88" s="24" t="s">
        <v>18</v>
      </c>
      <c r="G88" s="24" t="s">
        <v>3</v>
      </c>
    </row>
    <row r="89" spans="5:7" x14ac:dyDescent="0.55000000000000004">
      <c r="E89" s="22">
        <v>46145</v>
      </c>
      <c r="F89" s="24" t="s">
        <v>16</v>
      </c>
      <c r="G89" s="24" t="s">
        <v>1</v>
      </c>
    </row>
    <row r="90" spans="5:7" x14ac:dyDescent="0.55000000000000004">
      <c r="E90" s="22">
        <v>46146</v>
      </c>
      <c r="F90" s="24" t="s">
        <v>24</v>
      </c>
      <c r="G90" s="24" t="s">
        <v>1</v>
      </c>
    </row>
    <row r="91" spans="5:7" x14ac:dyDescent="0.55000000000000004">
      <c r="E91" s="22">
        <v>46147</v>
      </c>
      <c r="F91" s="24" t="s">
        <v>26</v>
      </c>
      <c r="G91" s="24" t="s">
        <v>3</v>
      </c>
    </row>
    <row r="92" spans="5:7" x14ac:dyDescent="0.55000000000000004">
      <c r="E92" s="22">
        <v>46148</v>
      </c>
      <c r="F92" s="24" t="s">
        <v>16</v>
      </c>
      <c r="G92" s="24" t="s">
        <v>1</v>
      </c>
    </row>
    <row r="93" spans="5:7" x14ac:dyDescent="0.55000000000000004">
      <c r="E93" s="22">
        <v>46149</v>
      </c>
      <c r="F93" s="24" t="s">
        <v>26</v>
      </c>
      <c r="G93" s="24" t="s">
        <v>1</v>
      </c>
    </row>
    <row r="94" spans="5:7" x14ac:dyDescent="0.55000000000000004">
      <c r="E94" s="22">
        <v>46150</v>
      </c>
      <c r="F94" s="24" t="s">
        <v>18</v>
      </c>
      <c r="G94" s="24" t="s">
        <v>3</v>
      </c>
    </row>
    <row r="95" spans="5:7" x14ac:dyDescent="0.55000000000000004">
      <c r="E95" s="22">
        <v>46151</v>
      </c>
      <c r="F95" s="24" t="s">
        <v>18</v>
      </c>
      <c r="G95" s="24" t="s">
        <v>1</v>
      </c>
    </row>
    <row r="96" spans="5:7" x14ac:dyDescent="0.55000000000000004">
      <c r="E96" s="22">
        <v>46152</v>
      </c>
      <c r="F96" s="24" t="s">
        <v>24</v>
      </c>
      <c r="G96" s="24" t="s">
        <v>3</v>
      </c>
    </row>
    <row r="97" spans="5:7" x14ac:dyDescent="0.55000000000000004">
      <c r="E97" s="22">
        <v>46153</v>
      </c>
      <c r="F97" s="24" t="s">
        <v>22</v>
      </c>
      <c r="G97" s="24" t="s">
        <v>3</v>
      </c>
    </row>
    <row r="98" spans="5:7" x14ac:dyDescent="0.55000000000000004">
      <c r="E98" s="22">
        <v>46154</v>
      </c>
      <c r="F98" s="24" t="s">
        <v>20</v>
      </c>
      <c r="G98" s="24" t="s">
        <v>3</v>
      </c>
    </row>
    <row r="99" spans="5:7" x14ac:dyDescent="0.55000000000000004">
      <c r="E99" s="22">
        <v>46155</v>
      </c>
      <c r="F99" s="24" t="s">
        <v>16</v>
      </c>
      <c r="G99" s="24" t="s">
        <v>1</v>
      </c>
    </row>
    <row r="100" spans="5:7" x14ac:dyDescent="0.55000000000000004">
      <c r="E100" s="22">
        <v>46156</v>
      </c>
      <c r="F100" s="24" t="s">
        <v>26</v>
      </c>
      <c r="G100" s="24" t="s">
        <v>1</v>
      </c>
    </row>
    <row r="101" spans="5:7" x14ac:dyDescent="0.55000000000000004">
      <c r="E101" s="22">
        <v>46157</v>
      </c>
      <c r="F101" s="24" t="s">
        <v>18</v>
      </c>
      <c r="G101" s="24" t="s">
        <v>3</v>
      </c>
    </row>
    <row r="102" spans="5:7" x14ac:dyDescent="0.55000000000000004">
      <c r="E102" s="22">
        <v>46158</v>
      </c>
      <c r="F102" s="24" t="s">
        <v>18</v>
      </c>
      <c r="G102" s="24" t="s">
        <v>3</v>
      </c>
    </row>
    <row r="103" spans="5:7" x14ac:dyDescent="0.55000000000000004">
      <c r="E103" s="22">
        <v>46159</v>
      </c>
      <c r="F103" s="24" t="s">
        <v>26</v>
      </c>
      <c r="G103" s="24" t="s">
        <v>3</v>
      </c>
    </row>
    <row r="104" spans="5:7" x14ac:dyDescent="0.55000000000000004">
      <c r="E104" s="22">
        <v>46160</v>
      </c>
      <c r="F104" s="24" t="s">
        <v>22</v>
      </c>
      <c r="G104" s="24" t="s">
        <v>1</v>
      </c>
    </row>
    <row r="105" spans="5:7" x14ac:dyDescent="0.55000000000000004">
      <c r="E105" s="22">
        <v>46161</v>
      </c>
      <c r="F105" s="24" t="s">
        <v>26</v>
      </c>
      <c r="G105" s="24" t="s">
        <v>3</v>
      </c>
    </row>
    <row r="106" spans="5:7" x14ac:dyDescent="0.55000000000000004">
      <c r="E106" s="22">
        <v>46162</v>
      </c>
      <c r="F106" s="24" t="s">
        <v>20</v>
      </c>
      <c r="G106" s="24" t="s">
        <v>1</v>
      </c>
    </row>
    <row r="107" spans="5:7" x14ac:dyDescent="0.55000000000000004">
      <c r="E107" s="22">
        <v>46163</v>
      </c>
      <c r="F107" s="24" t="s">
        <v>26</v>
      </c>
      <c r="G107" s="24" t="s">
        <v>3</v>
      </c>
    </row>
    <row r="108" spans="5:7" x14ac:dyDescent="0.55000000000000004">
      <c r="E108" s="22">
        <v>46164</v>
      </c>
      <c r="F108" s="24" t="s">
        <v>20</v>
      </c>
      <c r="G108" s="24" t="s">
        <v>1</v>
      </c>
    </row>
    <row r="109" spans="5:7" x14ac:dyDescent="0.55000000000000004">
      <c r="E109" s="22">
        <v>46165</v>
      </c>
      <c r="F109" s="24" t="s">
        <v>22</v>
      </c>
      <c r="G109" s="24" t="s">
        <v>3</v>
      </c>
    </row>
    <row r="110" spans="5:7" x14ac:dyDescent="0.55000000000000004">
      <c r="E110" s="22">
        <v>46166</v>
      </c>
      <c r="F110" s="24" t="s">
        <v>26</v>
      </c>
      <c r="G110" s="24" t="s">
        <v>3</v>
      </c>
    </row>
    <row r="111" spans="5:7" x14ac:dyDescent="0.55000000000000004">
      <c r="E111" s="22">
        <v>46167</v>
      </c>
      <c r="F111" s="24" t="s">
        <v>24</v>
      </c>
      <c r="G111" s="24" t="s">
        <v>3</v>
      </c>
    </row>
    <row r="112" spans="5:7" x14ac:dyDescent="0.55000000000000004">
      <c r="E112" s="22">
        <v>46168</v>
      </c>
      <c r="F112" s="24" t="s">
        <v>24</v>
      </c>
      <c r="G112" s="24" t="s">
        <v>1</v>
      </c>
    </row>
    <row r="113" spans="5:7" x14ac:dyDescent="0.55000000000000004">
      <c r="E113" s="22">
        <v>46169</v>
      </c>
      <c r="F113" s="24" t="s">
        <v>24</v>
      </c>
      <c r="G113" s="24" t="s">
        <v>3</v>
      </c>
    </row>
    <row r="114" spans="5:7" x14ac:dyDescent="0.55000000000000004">
      <c r="E114" s="22">
        <v>46170</v>
      </c>
      <c r="F114" s="24" t="s">
        <v>16</v>
      </c>
      <c r="G114" s="24" t="s">
        <v>3</v>
      </c>
    </row>
    <row r="115" spans="5:7" x14ac:dyDescent="0.55000000000000004">
      <c r="E115" s="22">
        <v>46171</v>
      </c>
      <c r="F115" s="26" t="s">
        <v>20</v>
      </c>
      <c r="G115" s="26" t="s">
        <v>3</v>
      </c>
    </row>
    <row r="116" spans="5:7" ht="17" thickBot="1" x14ac:dyDescent="0.6">
      <c r="E116" s="27">
        <v>46174</v>
      </c>
      <c r="F116" s="28" t="s">
        <v>20</v>
      </c>
      <c r="G116" s="28" t="s">
        <v>3</v>
      </c>
    </row>
    <row r="117" spans="5:7" ht="17" thickTop="1" x14ac:dyDescent="0.55000000000000004"/>
  </sheetData>
  <sheetProtection algorithmName="SHA-512" hashValue="ro8Mh5uZC5aLpBPEyUlW8EgOh6F98QDKlzTj8+y1DXEhpmeBJLitK4P2bjCS/sg9U6J5WXS7d8z4P21Rq7cl8w==" saltValue="LReh7oN1DlxGY/WOWskmQQ==" spinCount="100000" sheet="1" objects="1" scenarios="1"/>
  <mergeCells count="1">
    <mergeCell ref="B2:E2"/>
  </mergeCells>
  <phoneticPr fontId="3"/>
  <conditionalFormatting sqref="G17:G115">
    <cfRule type="containsText" dxfId="1" priority="1" operator="containsText" text="不良品">
      <formula>NOT(ISERROR(SEARCH("不良品",G17)))</formula>
    </cfRule>
    <cfRule type="containsText" dxfId="0" priority="2" operator="containsText" text="良品">
      <formula>NOT(ISERROR(SEARCH("良品",G17)))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手順書</vt:lpstr>
      <vt:lpstr>ケース①_ライン別(2ライン)</vt:lpstr>
      <vt:lpstr>ケース②_作業者ごと(6名)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2026-03-27T08:39:40Z</dcterms:created>
  <dcterms:modified xsi:type="dcterms:W3CDTF">2026-03-27T08:42:37Z</dcterms:modified>
</cp:coreProperties>
</file>