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432" documentId="8_{8D3638CB-5826-402A-BB0D-20269254CB6F}" xr6:coauthVersionLast="47" xr6:coauthVersionMax="47" xr10:uidLastSave="{F3AA70C2-6060-466D-A603-0B24AD553844}"/>
  <bookViews>
    <workbookView xWindow="-110" yWindow="-110" windowWidth="19420" windowHeight="10300" xr2:uid="{88455A4E-22BC-4D9B-9256-F1B51FD6FBA4}"/>
  </bookViews>
  <sheets>
    <sheet name="サンプルデータ" sheetId="1" r:id="rId1"/>
    <sheet name="t検定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P32" i="2" l="1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G5" i="2"/>
  <c r="F5" i="2"/>
  <c r="P4" i="2"/>
  <c r="G4" i="2"/>
  <c r="F4" i="2"/>
  <c r="P3" i="2"/>
  <c r="G3" i="2"/>
  <c r="F3" i="2"/>
  <c r="P3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4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8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<sst xmlns="http://schemas.openxmlformats.org/spreadsheetml/2006/main" count="101" uniqueCount="29">
  <si>
    <t>Aライン</t>
    <phoneticPr fontId="1"/>
  </si>
  <si>
    <t>Bライン</t>
    <phoneticPr fontId="1"/>
  </si>
  <si>
    <t>統計量</t>
    <rPh sb="0" eb="3">
      <t>トウケイリョウ</t>
    </rPh>
    <phoneticPr fontId="1"/>
  </si>
  <si>
    <t>平均</t>
    <rPh sb="0" eb="2">
      <t>ヘイキン</t>
    </rPh>
    <phoneticPr fontId="1"/>
  </si>
  <si>
    <t>分散</t>
    <rPh sb="0" eb="2">
      <t>ブンサン</t>
    </rPh>
    <phoneticPr fontId="1"/>
  </si>
  <si>
    <t>N</t>
    <phoneticPr fontId="1"/>
  </si>
  <si>
    <t>金属板の厚み(mm)</t>
    <rPh sb="0" eb="3">
      <t>キンゾクバン</t>
    </rPh>
    <rPh sb="4" eb="5">
      <t>アツ</t>
    </rPh>
    <phoneticPr fontId="1"/>
  </si>
  <si>
    <t>グラフ作成用</t>
    <rPh sb="3" eb="6">
      <t>サクセイヨウ</t>
    </rPh>
    <phoneticPr fontId="1"/>
  </si>
  <si>
    <t>X</t>
    <phoneticPr fontId="1"/>
  </si>
  <si>
    <t>Y</t>
    <phoneticPr fontId="1"/>
  </si>
  <si>
    <t>A</t>
    <phoneticPr fontId="1"/>
  </si>
  <si>
    <t>B</t>
    <phoneticPr fontId="1"/>
  </si>
  <si>
    <t>t-検定: 等分散を仮定した２標本による検定</t>
  </si>
  <si>
    <t>平均</t>
  </si>
  <si>
    <t>分散</t>
  </si>
  <si>
    <t>観測数</t>
  </si>
  <si>
    <t>プールされた分散</t>
  </si>
  <si>
    <t>自由度</t>
  </si>
  <si>
    <t xml:space="preserve">t </t>
  </si>
  <si>
    <t>t 境界値 片側</t>
  </si>
  <si>
    <t>t 境界値 両側</t>
  </si>
  <si>
    <t>Aライン</t>
  </si>
  <si>
    <t>Bライン</t>
  </si>
  <si>
    <t>平均値差</t>
    <rPh sb="0" eb="4">
      <t>ヘイキンチサ</t>
    </rPh>
    <phoneticPr fontId="1"/>
  </si>
  <si>
    <t>P(T&lt;=t) 片側</t>
    <phoneticPr fontId="1"/>
  </si>
  <si>
    <t>P(T&lt;=t) 両側</t>
    <phoneticPr fontId="1"/>
  </si>
  <si>
    <t>仮説平均との差異</t>
    <phoneticPr fontId="1"/>
  </si>
  <si>
    <t>←ここがP値！(&lt;0.05か？)</t>
    <rPh sb="5" eb="6">
      <t>アタイ</t>
    </rPh>
    <phoneticPr fontId="1"/>
  </si>
  <si>
    <t>↑具体的な値を確認！</t>
    <rPh sb="1" eb="4">
      <t>グタイテキ</t>
    </rPh>
    <rPh sb="5" eb="6">
      <t>アタイ</t>
    </rPh>
    <rPh sb="7" eb="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</si>
</sst>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000000000000000%"/>
    <numFmt numFmtId="178" formatCode="0.0000"/>
    <numFmt numFmtId="179" formatCode="0.000"/>
    <numFmt numFmtId="180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 tint="-4.9989318521683403E-2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80" fontId="0" fillId="2" borderId="0" xfId="0" applyNumberFormat="1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ja-JP" altLang="en-US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金属板の厚み</a:t>
            </a:r>
            <a:r>
              <a:rPr lang="en-US" altLang="ja-JP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754282746411437"/>
          <c:y val="0.16189513567850297"/>
          <c:w val="0.82609723244207922"/>
          <c:h val="0.66452696171839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サンプルデータ!$Q$2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Pt>
            <c:idx val="1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928-4007-969A-5BAB69EA0D41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28-4007-969A-5BAB69EA0D41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928-4007-969A-5BAB69EA0D41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28-4007-969A-5BAB69EA0D41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928-4007-969A-5BAB69EA0D41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28-4007-969A-5BAB69EA0D41}"/>
              </c:ext>
            </c:extLst>
          </c:dPt>
          <c:dPt>
            <c:idx val="22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928-4007-969A-5BAB69EA0D41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928-4007-969A-5BAB69EA0D41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28-4007-969A-5BAB69EA0D41}"/>
              </c:ext>
            </c:extLst>
          </c:dPt>
          <c:xVal>
            <c:numRef>
              <c:f>サンプルデータ!$P$3:$P$32</c:f>
              <c:numCache>
                <c:formatCode>General</c:formatCode>
                <c:ptCount val="30"/>
                <c:pt idx="0">
                  <c:v>1.0001720583301552</c:v>
                </c:pt>
                <c:pt idx="1">
                  <c:v>0.99975426872009532</c:v>
                </c:pt>
                <c:pt idx="2">
                  <c:v>1.0004955670452873</c:v>
                </c:pt>
                <c:pt idx="3">
                  <c:v>0.99973607294920985</c:v>
                </c:pt>
                <c:pt idx="4">
                  <c:v>0.99992503625355367</c:v>
                </c:pt>
                <c:pt idx="5">
                  <c:v>1.0001317350785202</c:v>
                </c:pt>
                <c:pt idx="6">
                  <c:v>1.0002899536759025</c:v>
                </c:pt>
                <c:pt idx="7">
                  <c:v>0.99995374789953839</c:v>
                </c:pt>
                <c:pt idx="8">
                  <c:v>1.0001627294891906</c:v>
                </c:pt>
                <c:pt idx="9">
                  <c:v>1.0000519934997878</c:v>
                </c:pt>
                <c:pt idx="10">
                  <c:v>0.99995338881633189</c:v>
                </c:pt>
                <c:pt idx="11">
                  <c:v>0.99990862376113909</c:v>
                </c:pt>
                <c:pt idx="12">
                  <c:v>0.999916294687892</c:v>
                </c:pt>
                <c:pt idx="13">
                  <c:v>0.99950656537720872</c:v>
                </c:pt>
                <c:pt idx="14">
                  <c:v>0.99962571842190173</c:v>
                </c:pt>
                <c:pt idx="15">
                  <c:v>2.0003279719682672</c:v>
                </c:pt>
                <c:pt idx="16">
                  <c:v>1.9999433759141909</c:v>
                </c:pt>
                <c:pt idx="17">
                  <c:v>2.0003104166764838</c:v>
                </c:pt>
                <c:pt idx="18">
                  <c:v>1.9997103007182153</c:v>
                </c:pt>
                <c:pt idx="19">
                  <c:v>1.9995373141321828</c:v>
                </c:pt>
                <c:pt idx="20">
                  <c:v>1.9999494212288726</c:v>
                </c:pt>
                <c:pt idx="21">
                  <c:v>1.9995955592784018</c:v>
                </c:pt>
                <c:pt idx="22">
                  <c:v>2.0003904275517921</c:v>
                </c:pt>
                <c:pt idx="23">
                  <c:v>1.9997453082295951</c:v>
                </c:pt>
                <c:pt idx="24">
                  <c:v>2.0004333477091931</c:v>
                </c:pt>
                <c:pt idx="25">
                  <c:v>1.9997860298867891</c:v>
                </c:pt>
                <c:pt idx="26">
                  <c:v>2.00019091777455</c:v>
                </c:pt>
                <c:pt idx="27">
                  <c:v>2.0002188976846966</c:v>
                </c:pt>
                <c:pt idx="28">
                  <c:v>2.000006686917279</c:v>
                </c:pt>
                <c:pt idx="29">
                  <c:v>1.9995797613559214</c:v>
                </c:pt>
              </c:numCache>
            </c:numRef>
          </c:xVal>
          <c:yVal>
            <c:numRef>
              <c:f>サンプルデータ!$Q$3:$Q$32</c:f>
              <c:numCache>
                <c:formatCode>General</c:formatCode>
                <c:ptCount val="30"/>
                <c:pt idx="0">
                  <c:v>51.2</c:v>
                </c:pt>
                <c:pt idx="1">
                  <c:v>50.8</c:v>
                </c:pt>
                <c:pt idx="2">
                  <c:v>51.5</c:v>
                </c:pt>
                <c:pt idx="3">
                  <c:v>50.1</c:v>
                </c:pt>
                <c:pt idx="4">
                  <c:v>51.1</c:v>
                </c:pt>
                <c:pt idx="5">
                  <c:v>50.7</c:v>
                </c:pt>
                <c:pt idx="6">
                  <c:v>50.5</c:v>
                </c:pt>
                <c:pt idx="7">
                  <c:v>50.6</c:v>
                </c:pt>
                <c:pt idx="8">
                  <c:v>50.4</c:v>
                </c:pt>
                <c:pt idx="9">
                  <c:v>51.4</c:v>
                </c:pt>
                <c:pt idx="10">
                  <c:v>50.9</c:v>
                </c:pt>
                <c:pt idx="11">
                  <c:v>51.2</c:v>
                </c:pt>
                <c:pt idx="12">
                  <c:v>50.3</c:v>
                </c:pt>
                <c:pt idx="13">
                  <c:v>51.1</c:v>
                </c:pt>
                <c:pt idx="14">
                  <c:v>51.3</c:v>
                </c:pt>
                <c:pt idx="15">
                  <c:v>49.4</c:v>
                </c:pt>
                <c:pt idx="16">
                  <c:v>49.7</c:v>
                </c:pt>
                <c:pt idx="17">
                  <c:v>49.1</c:v>
                </c:pt>
                <c:pt idx="18">
                  <c:v>49.6</c:v>
                </c:pt>
                <c:pt idx="19">
                  <c:v>50.3</c:v>
                </c:pt>
                <c:pt idx="20">
                  <c:v>49.8</c:v>
                </c:pt>
                <c:pt idx="21">
                  <c:v>49.5</c:v>
                </c:pt>
                <c:pt idx="22">
                  <c:v>50</c:v>
                </c:pt>
                <c:pt idx="23">
                  <c:v>49.6</c:v>
                </c:pt>
                <c:pt idx="24">
                  <c:v>49.4</c:v>
                </c:pt>
                <c:pt idx="25">
                  <c:v>49.7</c:v>
                </c:pt>
                <c:pt idx="26">
                  <c:v>50.1</c:v>
                </c:pt>
                <c:pt idx="27">
                  <c:v>49.5</c:v>
                </c:pt>
                <c:pt idx="28">
                  <c:v>49.1</c:v>
                </c:pt>
                <c:pt idx="29">
                  <c:v>49.6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28-4007-969A-5BAB69EA0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11023"/>
        <c:axId val="1320411503"/>
      </c:scatterChart>
      <c:valAx>
        <c:axId val="1320411023"/>
        <c:scaling>
          <c:orientation val="minMax"/>
          <c:max val="2.5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503"/>
        <c:crosses val="autoZero"/>
        <c:crossBetween val="midCat"/>
        <c:majorUnit val="1"/>
      </c:valAx>
      <c:valAx>
        <c:axId val="132041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ja-JP" altLang="en-US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金属板の厚み</a:t>
            </a:r>
            <a:r>
              <a:rPr lang="en-US" altLang="ja-JP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754282746411437"/>
          <c:y val="0.16189513567850297"/>
          <c:w val="0.82609723244207922"/>
          <c:h val="0.66452696171839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t検定!$Q$2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Pt>
            <c:idx val="1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203-48C6-ACB1-97337D778E08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203-48C6-ACB1-97337D778E08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203-48C6-ACB1-97337D778E08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203-48C6-ACB1-97337D778E08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203-48C6-ACB1-97337D778E08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203-48C6-ACB1-97337D778E08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03-48C6-ACB1-97337D778E08}"/>
              </c:ext>
            </c:extLst>
          </c:dPt>
          <c:dPt>
            <c:idx val="22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203-48C6-ACB1-97337D778E08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03-48C6-ACB1-97337D778E08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203-48C6-ACB1-97337D778E08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203-48C6-ACB1-97337D778E08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203-48C6-ACB1-97337D778E08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03-48C6-ACB1-97337D778E08}"/>
              </c:ext>
            </c:extLst>
          </c:dPt>
          <c:xVal>
            <c:numRef>
              <c:f>t検定!$P$3:$P$32</c:f>
              <c:numCache>
                <c:formatCode>General</c:formatCode>
                <c:ptCount val="30"/>
                <c:pt idx="0">
                  <c:v>0.99977488603697617</c:v>
                </c:pt>
                <c:pt idx="1">
                  <c:v>1.0002044502393919</c:v>
                </c:pt>
                <c:pt idx="2">
                  <c:v>0.99996435699666275</c:v>
                </c:pt>
                <c:pt idx="3">
                  <c:v>0.9997109695656019</c:v>
                </c:pt>
                <c:pt idx="4">
                  <c:v>0.99997700803806344</c:v>
                </c:pt>
                <c:pt idx="5">
                  <c:v>0.99975642096921036</c:v>
                </c:pt>
                <c:pt idx="6">
                  <c:v>1.0004819147311712</c:v>
                </c:pt>
                <c:pt idx="7">
                  <c:v>1.0000767446785708</c:v>
                </c:pt>
                <c:pt idx="8">
                  <c:v>0.99994387911168725</c:v>
                </c:pt>
                <c:pt idx="9">
                  <c:v>1.000041684147094</c:v>
                </c:pt>
                <c:pt idx="10">
                  <c:v>1.0004719321818429</c:v>
                </c:pt>
                <c:pt idx="11">
                  <c:v>0.99955324018949676</c:v>
                </c:pt>
                <c:pt idx="12">
                  <c:v>1.0001261796366923</c:v>
                </c:pt>
                <c:pt idx="13">
                  <c:v>1.0004569980503606</c:v>
                </c:pt>
                <c:pt idx="14">
                  <c:v>1.0000707816727745</c:v>
                </c:pt>
                <c:pt idx="15">
                  <c:v>1.9996051484041313</c:v>
                </c:pt>
                <c:pt idx="16">
                  <c:v>2.0000656946607847</c:v>
                </c:pt>
                <c:pt idx="17">
                  <c:v>1.9995725647211517</c:v>
                </c:pt>
                <c:pt idx="18">
                  <c:v>2.0004661598918654</c:v>
                </c:pt>
                <c:pt idx="19">
                  <c:v>2.0001879821278332</c:v>
                </c:pt>
                <c:pt idx="20">
                  <c:v>1.9997772169165784</c:v>
                </c:pt>
                <c:pt idx="21">
                  <c:v>2.0000308489513756</c:v>
                </c:pt>
                <c:pt idx="22">
                  <c:v>2.0004373455434945</c:v>
                </c:pt>
                <c:pt idx="23">
                  <c:v>2.0003736461586943</c:v>
                </c:pt>
                <c:pt idx="24">
                  <c:v>1.9998457738566857</c:v>
                </c:pt>
                <c:pt idx="25">
                  <c:v>1.9996561886623376</c:v>
                </c:pt>
                <c:pt idx="26">
                  <c:v>1.9998089762364084</c:v>
                </c:pt>
                <c:pt idx="27">
                  <c:v>1.9997266885978633</c:v>
                </c:pt>
                <c:pt idx="28">
                  <c:v>1.9998092283594606</c:v>
                </c:pt>
                <c:pt idx="29">
                  <c:v>1.9999987747131771</c:v>
                </c:pt>
              </c:numCache>
            </c:numRef>
          </c:xVal>
          <c:yVal>
            <c:numRef>
              <c:f>t検定!$Q$3:$Q$32</c:f>
              <c:numCache>
                <c:formatCode>General</c:formatCode>
                <c:ptCount val="30"/>
                <c:pt idx="0">
                  <c:v>51.2</c:v>
                </c:pt>
                <c:pt idx="1">
                  <c:v>50.8</c:v>
                </c:pt>
                <c:pt idx="2">
                  <c:v>51.5</c:v>
                </c:pt>
                <c:pt idx="3">
                  <c:v>50.1</c:v>
                </c:pt>
                <c:pt idx="4">
                  <c:v>51.1</c:v>
                </c:pt>
                <c:pt idx="5">
                  <c:v>50.7</c:v>
                </c:pt>
                <c:pt idx="6">
                  <c:v>50.5</c:v>
                </c:pt>
                <c:pt idx="7">
                  <c:v>50.6</c:v>
                </c:pt>
                <c:pt idx="8">
                  <c:v>50.4</c:v>
                </c:pt>
                <c:pt idx="9">
                  <c:v>51.4</c:v>
                </c:pt>
                <c:pt idx="10">
                  <c:v>50.9</c:v>
                </c:pt>
                <c:pt idx="11">
                  <c:v>51.2</c:v>
                </c:pt>
                <c:pt idx="12">
                  <c:v>50.3</c:v>
                </c:pt>
                <c:pt idx="13">
                  <c:v>51.1</c:v>
                </c:pt>
                <c:pt idx="14">
                  <c:v>51.3</c:v>
                </c:pt>
                <c:pt idx="15">
                  <c:v>49.4</c:v>
                </c:pt>
                <c:pt idx="16">
                  <c:v>50.6</c:v>
                </c:pt>
                <c:pt idx="17">
                  <c:v>50.8</c:v>
                </c:pt>
                <c:pt idx="18">
                  <c:v>49.6</c:v>
                </c:pt>
                <c:pt idx="19">
                  <c:v>50.3</c:v>
                </c:pt>
                <c:pt idx="20">
                  <c:v>49.8</c:v>
                </c:pt>
                <c:pt idx="21">
                  <c:v>50.5</c:v>
                </c:pt>
                <c:pt idx="22">
                  <c:v>50</c:v>
                </c:pt>
                <c:pt idx="23">
                  <c:v>49.6</c:v>
                </c:pt>
                <c:pt idx="24">
                  <c:v>50.1</c:v>
                </c:pt>
                <c:pt idx="25">
                  <c:v>49.7</c:v>
                </c:pt>
                <c:pt idx="26">
                  <c:v>50.1</c:v>
                </c:pt>
                <c:pt idx="27">
                  <c:v>50.7</c:v>
                </c:pt>
                <c:pt idx="28">
                  <c:v>50.4</c:v>
                </c:pt>
                <c:pt idx="29">
                  <c:v>51.1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203-48C6-ACB1-97337D778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11023"/>
        <c:axId val="1320411503"/>
      </c:scatterChart>
      <c:valAx>
        <c:axId val="1320411023"/>
        <c:scaling>
          <c:orientation val="minMax"/>
          <c:max val="2.5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503"/>
        <c:crosses val="autoZero"/>
        <c:crossBetween val="midCat"/>
        <c:majorUnit val="1"/>
      </c:valAx>
      <c:valAx>
        <c:axId val="132041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73527</xdr:colOff>
      <xdr:row>0</xdr:row>
      <xdr:rowOff>80211</xdr:rowOff>
    </xdr:from>
    <xdr:to>
      <xdr:col>13</xdr:col>
      <xdr:colOff>534736</xdr:colOff>
      <xdr:row>13</xdr:row>
      <xdr:rowOff>15708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D3D769-6F2C-47A8-77AB-92A1FD65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437134</xdr:colOff>
      <xdr:row>11</xdr:row>
      <xdr:rowOff>0</xdr:rowOff>
    </xdr:from>
    <xdr:ext cx="626646" cy="3584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8693A-E219-15A6-3218-7283FBD38484}"/>
            </a:ext>
          </a:extLst>
        </xdr:cNvPr>
        <xdr:cNvSpPr txBox="1"/>
      </xdr:nvSpPr>
      <xdr:spPr>
        <a:xfrm>
          <a:off x="5483713" y="2339474"/>
          <a:ext cx="626646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A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ライン</a:t>
          </a:r>
        </a:p>
      </xdr:txBody>
    </xdr:sp>
    <xdr:clientData/>
  </xdr:oneCellAnchor>
  <xdr:oneCellAnchor>
    <xdr:from>
      <xdr:col>12</xdr:col>
      <xdr:colOff>59959</xdr:colOff>
      <xdr:row>10</xdr:row>
      <xdr:rowOff>199189</xdr:rowOff>
    </xdr:from>
    <xdr:ext cx="616324" cy="3584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91C8551-582E-4BA3-AF94-071BFCCB2AD2}"/>
            </a:ext>
          </a:extLst>
        </xdr:cNvPr>
        <xdr:cNvSpPr txBox="1"/>
      </xdr:nvSpPr>
      <xdr:spPr>
        <a:xfrm>
          <a:off x="7091748" y="2331452"/>
          <a:ext cx="616324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B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ライン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266168</xdr:colOff>
      <xdr:row>0</xdr:row>
      <xdr:rowOff>87346</xdr:rowOff>
    </xdr:from>
    <xdr:to>
      <xdr:col>11</xdr:col>
      <xdr:colOff>28540</xdr:colOff>
      <xdr:row>14</xdr:row>
      <xdr:rowOff>57079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F5CCF8-AD77-4CEE-96B4-CB29E3F16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294436</xdr:colOff>
      <xdr:row>11</xdr:row>
      <xdr:rowOff>192640</xdr:rowOff>
    </xdr:from>
    <xdr:ext cx="626646" cy="3584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EAFBA7-76CF-4DE3-B545-506335B947BF}"/>
            </a:ext>
          </a:extLst>
        </xdr:cNvPr>
        <xdr:cNvSpPr txBox="1"/>
      </xdr:nvSpPr>
      <xdr:spPr>
        <a:xfrm>
          <a:off x="6223481" y="2532865"/>
          <a:ext cx="626646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A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ライン</a:t>
          </a:r>
        </a:p>
      </xdr:txBody>
    </xdr:sp>
    <xdr:clientData/>
  </xdr:oneCellAnchor>
  <xdr:oneCellAnchor>
    <xdr:from>
      <xdr:col>10</xdr:col>
      <xdr:colOff>133709</xdr:colOff>
      <xdr:row>11</xdr:row>
      <xdr:rowOff>181464</xdr:rowOff>
    </xdr:from>
    <xdr:ext cx="616324" cy="3584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FEE5F86-1440-4E6B-9E5C-AD89F014147E}"/>
            </a:ext>
          </a:extLst>
        </xdr:cNvPr>
        <xdr:cNvSpPr txBox="1"/>
      </xdr:nvSpPr>
      <xdr:spPr>
        <a:xfrm>
          <a:off x="8210338" y="2521689"/>
          <a:ext cx="616324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B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ライン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BC5E-BD54-455D-AFD7-E0E325CB19E3}">
  <dimension ref="B1:Q33"/>
  <sheetViews>
    <sheetView tabSelected="1" zoomScale="90" workbookViewId="0">
      <selection activeCell="F13" sqref="F13"/>
    </sheetView>
  </sheetViews>
  <sheetFormatPr defaultRowHeight="16.5" x14ac:dyDescent="0.55000000000000004"/>
  <cols>
    <col min="1" max="3" width="8.6640625" style="1"/>
    <col min="4" max="4" width="5.4140625" style="1" customWidth="1"/>
    <col min="5" max="7" width="8.6640625" style="1"/>
    <col min="8" max="8" width="6.08203125" style="1" customWidth="1"/>
    <col min="9" max="14" width="8.6640625" style="1"/>
    <col min="15" max="17" width="8.6640625" style="9"/>
    <col min="18" max="16384" width="8.6640625" style="1"/>
  </cols>
  <sheetData>
    <row r="1" spans="2:17" ht="18.5" thickBot="1" x14ac:dyDescent="0.6">
      <c r="B1" s="20" t="s">
        <v>6</v>
      </c>
      <c r="C1" s="21"/>
      <c r="E1" s="20" t="s">
        <v>2</v>
      </c>
      <c r="F1" s="21"/>
      <c r="G1" s="21"/>
      <c r="H1" s="2"/>
      <c r="P1" s="9" t="s">
        <v>7</v>
      </c>
    </row>
    <row r="2" spans="2:17" ht="17.5" thickTop="1" thickBot="1" x14ac:dyDescent="0.6">
      <c r="B2" s="1" t="s">
        <v>0</v>
      </c>
      <c r="C2" s="1" t="s">
        <v>1</v>
      </c>
      <c r="E2" s="3"/>
      <c r="F2" s="3" t="s">
        <v>0</v>
      </c>
      <c r="G2" s="3" t="s">
        <v>1</v>
      </c>
      <c r="P2" s="9" t="s">
        <v>8</v>
      </c>
      <c r="Q2" s="9" t="s">
        <v>9</v>
      </c>
    </row>
    <row r="3" spans="2:17" ht="17" thickTop="1" x14ac:dyDescent="0.55000000000000004">
      <c r="B3" s="3">
        <v>51.2</v>
      </c>
      <c r="C3" s="3">
        <v>49.4</v>
      </c>
      <c r="E3" s="1" t="s">
        <v>5</v>
      </c>
      <c r="F3" s="1">
        <f>COUNT(B3:B17)</f>
        <v>15</v>
      </c>
      <c r="G3" s="1">
        <f>COUNT(C3:C17)</f>
        <v>15</v>
      </c>
      <c r="O3" s="10" t="s">
        <v>10</v>
      </c>
      <c r="P3" s="10">
        <f ca="1">1+(RAND()-0.5)*0.001</f>
        <v>1.0001720583301552</v>
      </c>
      <c r="Q3" s="10">
        <v>51.2</v>
      </c>
    </row>
    <row r="4" spans="2:17" x14ac:dyDescent="0.55000000000000004">
      <c r="B4" s="1">
        <v>50.8</v>
      </c>
      <c r="C4" s="1">
        <v>49.7</v>
      </c>
      <c r="E4" s="1" t="s">
        <v>3</v>
      </c>
      <c r="F4" s="5">
        <f>AVERAGE(B3:B17)</f>
        <v>50.873333333333328</v>
      </c>
      <c r="G4" s="5">
        <f>AVERAGE(C3:C17)</f>
        <v>49.626666666666672</v>
      </c>
      <c r="H4" s="5"/>
      <c r="O4" s="9" t="s">
        <v>10</v>
      </c>
      <c r="P4" s="9">
        <f ca="1">1+(RAND()-0.5)*0.001</f>
        <v>0.99975426872009532</v>
      </c>
      <c r="Q4" s="9">
        <v>50.8</v>
      </c>
    </row>
    <row r="5" spans="2:17" ht="17" thickBot="1" x14ac:dyDescent="0.6">
      <c r="B5" s="1">
        <v>51.5</v>
      </c>
      <c r="C5" s="1">
        <v>49.1</v>
      </c>
      <c r="E5" s="4" t="s">
        <v>4</v>
      </c>
      <c r="F5" s="6">
        <f>_xlfn.VAR.S(B3:B17)</f>
        <v>0.18352380952380967</v>
      </c>
      <c r="G5" s="7">
        <f>_xlfn.VAR.S(C3:C17)</f>
        <v>0.11066666666666634</v>
      </c>
      <c r="H5" s="12"/>
      <c r="O5" s="9" t="s">
        <v>10</v>
      </c>
      <c r="P5" s="9">
        <f t="shared" ref="P5:P17" ca="1" si="0">1+(RAND()-0.5)*0.001</f>
        <v>1.0004955670452873</v>
      </c>
      <c r="Q5" s="9">
        <v>51.5</v>
      </c>
    </row>
    <row r="6" spans="2:17" ht="17" thickTop="1" x14ac:dyDescent="0.55000000000000004">
      <c r="B6" s="1">
        <v>50.1</v>
      </c>
      <c r="C6" s="1">
        <v>49.6</v>
      </c>
      <c r="O6" s="9" t="s">
        <v>10</v>
      </c>
      <c r="P6" s="9">
        <f t="shared" ca="1" si="0"/>
        <v>0.99973607294920985</v>
      </c>
      <c r="Q6" s="9">
        <v>50.1</v>
      </c>
    </row>
    <row r="7" spans="2:17" x14ac:dyDescent="0.55000000000000004">
      <c r="B7" s="1">
        <v>51.1</v>
      </c>
      <c r="C7" s="1">
        <v>50.3</v>
      </c>
      <c r="O7" s="9" t="s">
        <v>10</v>
      </c>
      <c r="P7" s="9">
        <f t="shared" ca="1" si="0"/>
        <v>0.99992503625355367</v>
      </c>
      <c r="Q7" s="9">
        <v>51.1</v>
      </c>
    </row>
    <row r="8" spans="2:17" x14ac:dyDescent="0.55000000000000004">
      <c r="B8" s="1">
        <v>50.7</v>
      </c>
      <c r="C8" s="1">
        <v>49.8</v>
      </c>
      <c r="O8" s="9" t="s">
        <v>10</v>
      </c>
      <c r="P8" s="9">
        <f t="shared" ca="1" si="0"/>
        <v>1.0001317350785202</v>
      </c>
      <c r="Q8" s="9">
        <v>50.7</v>
      </c>
    </row>
    <row r="9" spans="2:17" x14ac:dyDescent="0.55000000000000004">
      <c r="B9" s="1">
        <v>50.5</v>
      </c>
      <c r="C9" s="1">
        <v>49.5</v>
      </c>
      <c r="O9" s="9" t="s">
        <v>10</v>
      </c>
      <c r="P9" s="9">
        <f t="shared" ca="1" si="0"/>
        <v>1.0002899536759025</v>
      </c>
      <c r="Q9" s="9">
        <v>50.5</v>
      </c>
    </row>
    <row r="10" spans="2:17" x14ac:dyDescent="0.55000000000000004">
      <c r="B10" s="1">
        <v>50.6</v>
      </c>
      <c r="C10" s="1">
        <v>50</v>
      </c>
      <c r="D10" s="8"/>
      <c r="O10" s="9" t="s">
        <v>10</v>
      </c>
      <c r="P10" s="9">
        <f t="shared" ca="1" si="0"/>
        <v>0.99995374789953839</v>
      </c>
      <c r="Q10" s="9">
        <v>50.6</v>
      </c>
    </row>
    <row r="11" spans="2:17" x14ac:dyDescent="0.55000000000000004">
      <c r="B11" s="1">
        <v>50.4</v>
      </c>
      <c r="C11" s="1">
        <v>49.6</v>
      </c>
      <c r="O11" s="9" t="s">
        <v>10</v>
      </c>
      <c r="P11" s="9">
        <f t="shared" ca="1" si="0"/>
        <v>1.0001627294891906</v>
      </c>
      <c r="Q11" s="9">
        <v>50.4</v>
      </c>
    </row>
    <row r="12" spans="2:17" x14ac:dyDescent="0.55000000000000004">
      <c r="B12" s="1">
        <v>51.4</v>
      </c>
      <c r="C12" s="1">
        <v>49.4</v>
      </c>
      <c r="O12" s="9" t="s">
        <v>10</v>
      </c>
      <c r="P12" s="9">
        <f t="shared" ca="1" si="0"/>
        <v>1.0000519934997878</v>
      </c>
      <c r="Q12" s="9">
        <v>51.4</v>
      </c>
    </row>
    <row r="13" spans="2:17" x14ac:dyDescent="0.55000000000000004">
      <c r="B13" s="1">
        <v>50.9</v>
      </c>
      <c r="C13" s="1">
        <v>49.7</v>
      </c>
      <c r="O13" s="9" t="s">
        <v>10</v>
      </c>
      <c r="P13" s="9">
        <f t="shared" ca="1" si="0"/>
        <v>0.99995338881633189</v>
      </c>
      <c r="Q13" s="9">
        <v>50.9</v>
      </c>
    </row>
    <row r="14" spans="2:17" x14ac:dyDescent="0.55000000000000004">
      <c r="B14" s="1">
        <v>51.2</v>
      </c>
      <c r="C14" s="1">
        <v>50.1</v>
      </c>
      <c r="O14" s="9" t="s">
        <v>10</v>
      </c>
      <c r="P14" s="9">
        <f t="shared" ca="1" si="0"/>
        <v>0.99990862376113909</v>
      </c>
      <c r="Q14" s="9">
        <v>51.2</v>
      </c>
    </row>
    <row r="15" spans="2:17" x14ac:dyDescent="0.55000000000000004">
      <c r="B15" s="1">
        <v>50.3</v>
      </c>
      <c r="C15" s="1">
        <v>49.5</v>
      </c>
      <c r="O15" s="9" t="s">
        <v>10</v>
      </c>
      <c r="P15" s="9">
        <f t="shared" ca="1" si="0"/>
        <v>0.999916294687892</v>
      </c>
      <c r="Q15" s="9">
        <v>50.3</v>
      </c>
    </row>
    <row r="16" spans="2:17" x14ac:dyDescent="0.55000000000000004">
      <c r="B16" s="1">
        <v>51.1</v>
      </c>
      <c r="C16" s="1">
        <v>49.1</v>
      </c>
      <c r="O16" s="9" t="s">
        <v>10</v>
      </c>
      <c r="P16" s="9">
        <f t="shared" ca="1" si="0"/>
        <v>0.99950656537720872</v>
      </c>
      <c r="Q16" s="9">
        <v>51.1</v>
      </c>
    </row>
    <row r="17" spans="2:17" ht="17" thickBot="1" x14ac:dyDescent="0.6">
      <c r="B17" s="4">
        <v>51.3</v>
      </c>
      <c r="C17" s="4">
        <v>49.6</v>
      </c>
      <c r="O17" s="9" t="s">
        <v>10</v>
      </c>
      <c r="P17" s="9">
        <f t="shared" ca="1" si="0"/>
        <v>0.99962571842190173</v>
      </c>
      <c r="Q17" s="9">
        <v>51.3</v>
      </c>
    </row>
    <row r="18" spans="2:17" ht="17" thickTop="1" x14ac:dyDescent="0.55000000000000004">
      <c r="O18" s="9" t="s">
        <v>11</v>
      </c>
      <c r="P18" s="9">
        <f ca="1">2+(RAND()-0.5)*0.001</f>
        <v>2.0003279719682672</v>
      </c>
      <c r="Q18" s="9">
        <v>49.4</v>
      </c>
    </row>
    <row r="19" spans="2:17" x14ac:dyDescent="0.55000000000000004">
      <c r="O19" s="9" t="s">
        <v>11</v>
      </c>
      <c r="P19" s="9">
        <f t="shared" ref="P19:P32" ca="1" si="1">2+(RAND()-0.5)*0.001</f>
        <v>1.9999433759141909</v>
      </c>
      <c r="Q19" s="9">
        <v>49.7</v>
      </c>
    </row>
    <row r="20" spans="2:17" x14ac:dyDescent="0.55000000000000004">
      <c r="O20" s="9" t="s">
        <v>11</v>
      </c>
      <c r="P20" s="9">
        <f t="shared" ca="1" si="1"/>
        <v>2.0003104166764838</v>
      </c>
      <c r="Q20" s="9">
        <v>49.1</v>
      </c>
    </row>
    <row r="21" spans="2:17" x14ac:dyDescent="0.55000000000000004">
      <c r="O21" s="9" t="s">
        <v>11</v>
      </c>
      <c r="P21" s="9">
        <f t="shared" ca="1" si="1"/>
        <v>1.9997103007182153</v>
      </c>
      <c r="Q21" s="9">
        <v>49.6</v>
      </c>
    </row>
    <row r="22" spans="2:17" x14ac:dyDescent="0.55000000000000004">
      <c r="O22" s="9" t="s">
        <v>11</v>
      </c>
      <c r="P22" s="9">
        <f t="shared" ca="1" si="1"/>
        <v>1.9995373141321828</v>
      </c>
      <c r="Q22" s="9">
        <v>50.3</v>
      </c>
    </row>
    <row r="23" spans="2:17" x14ac:dyDescent="0.55000000000000004">
      <c r="O23" s="9" t="s">
        <v>11</v>
      </c>
      <c r="P23" s="9">
        <f t="shared" ca="1" si="1"/>
        <v>1.9999494212288726</v>
      </c>
      <c r="Q23" s="9">
        <v>49.8</v>
      </c>
    </row>
    <row r="24" spans="2:17" x14ac:dyDescent="0.55000000000000004">
      <c r="O24" s="9" t="s">
        <v>11</v>
      </c>
      <c r="P24" s="9">
        <f t="shared" ca="1" si="1"/>
        <v>1.9995955592784018</v>
      </c>
      <c r="Q24" s="9">
        <v>49.5</v>
      </c>
    </row>
    <row r="25" spans="2:17" x14ac:dyDescent="0.55000000000000004">
      <c r="O25" s="9" t="s">
        <v>11</v>
      </c>
      <c r="P25" s="9">
        <f t="shared" ca="1" si="1"/>
        <v>2.0003904275517921</v>
      </c>
      <c r="Q25" s="9">
        <v>50</v>
      </c>
    </row>
    <row r="26" spans="2:17" x14ac:dyDescent="0.55000000000000004">
      <c r="O26" s="9" t="s">
        <v>11</v>
      </c>
      <c r="P26" s="9">
        <f t="shared" ca="1" si="1"/>
        <v>1.9997453082295951</v>
      </c>
      <c r="Q26" s="9">
        <v>49.6</v>
      </c>
    </row>
    <row r="27" spans="2:17" x14ac:dyDescent="0.55000000000000004">
      <c r="O27" s="9" t="s">
        <v>11</v>
      </c>
      <c r="P27" s="9">
        <f t="shared" ca="1" si="1"/>
        <v>2.0004333477091931</v>
      </c>
      <c r="Q27" s="9">
        <v>49.4</v>
      </c>
    </row>
    <row r="28" spans="2:17" x14ac:dyDescent="0.55000000000000004">
      <c r="O28" s="9" t="s">
        <v>11</v>
      </c>
      <c r="P28" s="9">
        <f t="shared" ca="1" si="1"/>
        <v>1.9997860298867891</v>
      </c>
      <c r="Q28" s="9">
        <v>49.7</v>
      </c>
    </row>
    <row r="29" spans="2:17" x14ac:dyDescent="0.55000000000000004">
      <c r="O29" s="9" t="s">
        <v>11</v>
      </c>
      <c r="P29" s="9">
        <f t="shared" ca="1" si="1"/>
        <v>2.00019091777455</v>
      </c>
      <c r="Q29" s="9">
        <v>50.1</v>
      </c>
    </row>
    <row r="30" spans="2:17" x14ac:dyDescent="0.55000000000000004">
      <c r="O30" s="9" t="s">
        <v>11</v>
      </c>
      <c r="P30" s="9">
        <f t="shared" ca="1" si="1"/>
        <v>2.0002188976846966</v>
      </c>
      <c r="Q30" s="9">
        <v>49.5</v>
      </c>
    </row>
    <row r="31" spans="2:17" x14ac:dyDescent="0.55000000000000004">
      <c r="O31" s="9" t="s">
        <v>11</v>
      </c>
      <c r="P31" s="9">
        <f t="shared" ca="1" si="1"/>
        <v>2.000006686917279</v>
      </c>
      <c r="Q31" s="9">
        <v>49.1</v>
      </c>
    </row>
    <row r="32" spans="2:17" ht="17" thickBot="1" x14ac:dyDescent="0.6">
      <c r="O32" s="11" t="s">
        <v>11</v>
      </c>
      <c r="P32" s="9">
        <f t="shared" ca="1" si="1"/>
        <v>1.9995797613559214</v>
      </c>
      <c r="Q32" s="11">
        <v>49.6</v>
      </c>
    </row>
    <row r="33" ht="17" thickTop="1" x14ac:dyDescent="0.55000000000000004"/>
  </sheetData>
  <mergeCells count="2">
    <mergeCell ref="E1:G1"/>
    <mergeCell ref="B1:C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3A01C-B898-4714-87B9-26D606199444}">
  <dimension ref="B1:Q33"/>
  <sheetViews>
    <sheetView topLeftCell="A15" zoomScale="89" workbookViewId="0">
      <selection activeCell="L17" sqref="L17"/>
    </sheetView>
  </sheetViews>
  <sheetFormatPr defaultRowHeight="16.5" x14ac:dyDescent="0.55000000000000004"/>
  <cols>
    <col min="1" max="3" width="8.6640625" style="1"/>
    <col min="4" max="4" width="5.4140625" style="1" customWidth="1"/>
    <col min="5" max="6" width="8.6640625" style="1"/>
    <col min="7" max="7" width="12.5" style="1" bestFit="1" customWidth="1"/>
    <col min="8" max="8" width="16.33203125" style="1" customWidth="1"/>
    <col min="9" max="9" width="13.08203125" style="1" customWidth="1"/>
    <col min="10" max="10" width="15.08203125" style="1" bestFit="1" customWidth="1"/>
    <col min="11" max="11" width="22.08203125" style="1" bestFit="1" customWidth="1"/>
    <col min="12" max="14" width="8.6640625" style="1"/>
    <col min="15" max="17" width="8.6640625" style="9"/>
    <col min="18" max="16384" width="8.6640625" style="1"/>
  </cols>
  <sheetData>
    <row r="1" spans="2:17" ht="18.5" thickBot="1" x14ac:dyDescent="0.6">
      <c r="B1" s="20" t="s">
        <v>6</v>
      </c>
      <c r="C1" s="21"/>
      <c r="E1" s="20" t="s">
        <v>2</v>
      </c>
      <c r="F1" s="21"/>
      <c r="G1" s="21"/>
      <c r="H1" s="2"/>
      <c r="P1" s="9" t="s">
        <v>7</v>
      </c>
    </row>
    <row r="2" spans="2:17" ht="17.5" thickTop="1" thickBot="1" x14ac:dyDescent="0.6">
      <c r="B2" s="1" t="s">
        <v>0</v>
      </c>
      <c r="C2" s="1" t="s">
        <v>1</v>
      </c>
      <c r="E2" s="3"/>
      <c r="F2" s="3" t="s">
        <v>0</v>
      </c>
      <c r="G2" s="3" t="s">
        <v>1</v>
      </c>
      <c r="P2" s="9" t="s">
        <v>8</v>
      </c>
      <c r="Q2" s="9" t="s">
        <v>9</v>
      </c>
    </row>
    <row r="3" spans="2:17" ht="17" thickTop="1" x14ac:dyDescent="0.55000000000000004">
      <c r="B3" s="3">
        <v>51.2</v>
      </c>
      <c r="C3" s="3">
        <v>49.4</v>
      </c>
      <c r="E3" s="1" t="s">
        <v>5</v>
      </c>
      <c r="F3" s="1">
        <f>COUNT(B3:B17)</f>
        <v>15</v>
      </c>
      <c r="G3" s="1">
        <f>COUNT(C3:C17)</f>
        <v>15</v>
      </c>
      <c r="O3" s="10" t="s">
        <v>10</v>
      </c>
      <c r="P3" s="10">
        <f ca="1">1+(RAND()-0.5)*0.001</f>
        <v>0.99977488603697617</v>
      </c>
      <c r="Q3" s="10">
        <v>51.2</v>
      </c>
    </row>
    <row r="4" spans="2:17" x14ac:dyDescent="0.55000000000000004">
      <c r="B4" s="1">
        <v>50.8</v>
      </c>
      <c r="C4" s="1">
        <v>50.6</v>
      </c>
      <c r="E4" s="1" t="s">
        <v>3</v>
      </c>
      <c r="F4" s="5">
        <f>AVERAGE(B3:B17)</f>
        <v>50.873333333333328</v>
      </c>
      <c r="G4" s="5">
        <f>AVERAGE(C3:C17)</f>
        <v>50.180000000000014</v>
      </c>
      <c r="H4" s="5"/>
      <c r="O4" s="9" t="s">
        <v>10</v>
      </c>
      <c r="P4" s="9">
        <f ca="1">1+(RAND()-0.5)*0.001</f>
        <v>1.0002044502393919</v>
      </c>
      <c r="Q4" s="9">
        <v>50.8</v>
      </c>
    </row>
    <row r="5" spans="2:17" ht="17" thickBot="1" x14ac:dyDescent="0.6">
      <c r="B5" s="1">
        <v>51.5</v>
      </c>
      <c r="C5" s="1">
        <v>50.8</v>
      </c>
      <c r="E5" s="4" t="s">
        <v>4</v>
      </c>
      <c r="F5" s="6">
        <f>_xlfn.VAR.S(B3:B17)</f>
        <v>0.18352380952380967</v>
      </c>
      <c r="G5" s="7">
        <f>_xlfn.VAR.S(C3:C17)</f>
        <v>0.25314285714285711</v>
      </c>
      <c r="H5" s="12"/>
      <c r="O5" s="9" t="s">
        <v>10</v>
      </c>
      <c r="P5" s="9">
        <f t="shared" ref="P5:P17" ca="1" si="0">1+(RAND()-0.5)*0.001</f>
        <v>0.99996435699666275</v>
      </c>
      <c r="Q5" s="9">
        <v>51.5</v>
      </c>
    </row>
    <row r="6" spans="2:17" ht="17" thickTop="1" x14ac:dyDescent="0.55000000000000004">
      <c r="B6" s="1">
        <v>50.1</v>
      </c>
      <c r="C6" s="1">
        <v>49.6</v>
      </c>
      <c r="O6" s="9" t="s">
        <v>10</v>
      </c>
      <c r="P6" s="9">
        <f t="shared" ca="1" si="0"/>
        <v>0.9997109695656019</v>
      </c>
      <c r="Q6" s="9">
        <v>50.1</v>
      </c>
    </row>
    <row r="7" spans="2:17" x14ac:dyDescent="0.55000000000000004">
      <c r="B7" s="1">
        <v>51.1</v>
      </c>
      <c r="C7" s="1">
        <v>50.3</v>
      </c>
      <c r="O7" s="9" t="s">
        <v>10</v>
      </c>
      <c r="P7" s="9">
        <f t="shared" ca="1" si="0"/>
        <v>0.99997700803806344</v>
      </c>
      <c r="Q7" s="9">
        <v>51.1</v>
      </c>
    </row>
    <row r="8" spans="2:17" x14ac:dyDescent="0.55000000000000004">
      <c r="B8" s="1">
        <v>50.7</v>
      </c>
      <c r="C8" s="1">
        <v>49.8</v>
      </c>
      <c r="O8" s="9" t="s">
        <v>10</v>
      </c>
      <c r="P8" s="9">
        <f t="shared" ca="1" si="0"/>
        <v>0.99975642096921036</v>
      </c>
      <c r="Q8" s="9">
        <v>50.7</v>
      </c>
    </row>
    <row r="9" spans="2:17" x14ac:dyDescent="0.55000000000000004">
      <c r="B9" s="1">
        <v>50.5</v>
      </c>
      <c r="C9" s="1">
        <v>50.5</v>
      </c>
      <c r="O9" s="9" t="s">
        <v>10</v>
      </c>
      <c r="P9" s="9">
        <f t="shared" ca="1" si="0"/>
        <v>1.0004819147311712</v>
      </c>
      <c r="Q9" s="9">
        <v>50.5</v>
      </c>
    </row>
    <row r="10" spans="2:17" x14ac:dyDescent="0.55000000000000004">
      <c r="B10" s="1">
        <v>50.6</v>
      </c>
      <c r="C10" s="1">
        <v>50</v>
      </c>
      <c r="D10" s="8"/>
      <c r="O10" s="9" t="s">
        <v>10</v>
      </c>
      <c r="P10" s="9">
        <f t="shared" ca="1" si="0"/>
        <v>1.0000767446785708</v>
      </c>
      <c r="Q10" s="9">
        <v>50.6</v>
      </c>
    </row>
    <row r="11" spans="2:17" x14ac:dyDescent="0.55000000000000004">
      <c r="B11" s="1">
        <v>50.4</v>
      </c>
      <c r="C11" s="1">
        <v>49.6</v>
      </c>
      <c r="O11" s="9" t="s">
        <v>10</v>
      </c>
      <c r="P11" s="9">
        <f t="shared" ca="1" si="0"/>
        <v>0.99994387911168725</v>
      </c>
      <c r="Q11" s="9">
        <v>50.4</v>
      </c>
    </row>
    <row r="12" spans="2:17" x14ac:dyDescent="0.55000000000000004">
      <c r="B12" s="1">
        <v>51.4</v>
      </c>
      <c r="C12" s="1">
        <v>50.1</v>
      </c>
      <c r="O12" s="9" t="s">
        <v>10</v>
      </c>
      <c r="P12" s="9">
        <f t="shared" ca="1" si="0"/>
        <v>1.000041684147094</v>
      </c>
      <c r="Q12" s="9">
        <v>51.4</v>
      </c>
    </row>
    <row r="13" spans="2:17" x14ac:dyDescent="0.55000000000000004">
      <c r="B13" s="1">
        <v>50.9</v>
      </c>
      <c r="C13" s="1">
        <v>49.7</v>
      </c>
      <c r="O13" s="9" t="s">
        <v>10</v>
      </c>
      <c r="P13" s="9">
        <f t="shared" ca="1" si="0"/>
        <v>1.0004719321818429</v>
      </c>
      <c r="Q13" s="9">
        <v>50.9</v>
      </c>
    </row>
    <row r="14" spans="2:17" x14ac:dyDescent="0.55000000000000004">
      <c r="B14" s="1">
        <v>51.2</v>
      </c>
      <c r="C14" s="1">
        <v>50.1</v>
      </c>
      <c r="O14" s="9" t="s">
        <v>10</v>
      </c>
      <c r="P14" s="9">
        <f t="shared" ca="1" si="0"/>
        <v>0.99955324018949676</v>
      </c>
      <c r="Q14" s="9">
        <v>51.2</v>
      </c>
    </row>
    <row r="15" spans="2:17" ht="18" x14ac:dyDescent="0.55000000000000004">
      <c r="B15" s="1">
        <v>50.3</v>
      </c>
      <c r="C15" s="1">
        <v>50.7</v>
      </c>
      <c r="I15"/>
      <c r="J15"/>
      <c r="K15"/>
      <c r="O15" s="9" t="s">
        <v>10</v>
      </c>
      <c r="P15" s="9">
        <f t="shared" ca="1" si="0"/>
        <v>1.0001261796366923</v>
      </c>
      <c r="Q15" s="9">
        <v>50.3</v>
      </c>
    </row>
    <row r="16" spans="2:17" ht="18" x14ac:dyDescent="0.55000000000000004">
      <c r="B16" s="1">
        <v>51.1</v>
      </c>
      <c r="C16" s="1">
        <v>50.4</v>
      </c>
      <c r="I16"/>
      <c r="J16"/>
      <c r="K16"/>
      <c r="O16" s="9" t="s">
        <v>10</v>
      </c>
      <c r="P16" s="9">
        <f t="shared" ca="1" si="0"/>
        <v>1.0004569980503606</v>
      </c>
      <c r="Q16" s="9">
        <v>51.1</v>
      </c>
    </row>
    <row r="17" spans="2:17" ht="18.5" thickBot="1" x14ac:dyDescent="0.6">
      <c r="B17" s="4">
        <v>51.3</v>
      </c>
      <c r="C17" s="4">
        <v>51.1</v>
      </c>
      <c r="H17" t="s">
        <v>12</v>
      </c>
      <c r="I17"/>
      <c r="J17"/>
      <c r="K17" s="2"/>
      <c r="O17" s="9" t="s">
        <v>10</v>
      </c>
      <c r="P17" s="9">
        <f t="shared" ca="1" si="0"/>
        <v>1.0000707816727745</v>
      </c>
      <c r="Q17" s="9">
        <v>51.3</v>
      </c>
    </row>
    <row r="18" spans="2:17" ht="19" thickTop="1" thickBot="1" x14ac:dyDescent="0.6">
      <c r="H18"/>
      <c r="I18"/>
      <c r="J18"/>
      <c r="K18"/>
      <c r="O18" s="9" t="s">
        <v>11</v>
      </c>
      <c r="P18" s="9">
        <f ca="1">2+(RAND()-0.5)*0.001</f>
        <v>1.9996051484041313</v>
      </c>
      <c r="Q18" s="9">
        <v>49.4</v>
      </c>
    </row>
    <row r="19" spans="2:17" ht="18" x14ac:dyDescent="0.55000000000000004">
      <c r="H19" s="13"/>
      <c r="I19" s="13" t="s">
        <v>21</v>
      </c>
      <c r="J19" s="13" t="s">
        <v>22</v>
      </c>
      <c r="K19" s="2" t="s">
        <v>23</v>
      </c>
      <c r="O19" s="9" t="s">
        <v>11</v>
      </c>
      <c r="P19" s="9">
        <f t="shared" ref="P19:P32" ca="1" si="1">2+(RAND()-0.5)*0.001</f>
        <v>2.0000656946607847</v>
      </c>
      <c r="Q19" s="9">
        <v>50.6</v>
      </c>
    </row>
    <row r="20" spans="2:17" ht="18" x14ac:dyDescent="0.55000000000000004">
      <c r="H20" s="2" t="s">
        <v>13</v>
      </c>
      <c r="I20" s="14">
        <v>50.873333333333328</v>
      </c>
      <c r="J20" s="14">
        <v>50.180000000000014</v>
      </c>
      <c r="K20" s="18">
        <f>I20-J20</f>
        <v>0.69333333333331382</v>
      </c>
      <c r="O20" s="9" t="s">
        <v>11</v>
      </c>
      <c r="P20" s="9">
        <f t="shared" ca="1" si="1"/>
        <v>1.9995725647211517</v>
      </c>
      <c r="Q20" s="9">
        <v>50.8</v>
      </c>
    </row>
    <row r="21" spans="2:17" ht="18" x14ac:dyDescent="0.55000000000000004">
      <c r="H21" s="2" t="s">
        <v>14</v>
      </c>
      <c r="I21" s="14">
        <v>0.18352380952380967</v>
      </c>
      <c r="J21" s="14">
        <v>0.25314285714285711</v>
      </c>
      <c r="K21" t="s">
        <v>28</v>
      </c>
      <c r="O21" s="9" t="s">
        <v>11</v>
      </c>
      <c r="P21" s="9">
        <f t="shared" ca="1" si="1"/>
        <v>2.0004661598918654</v>
      </c>
      <c r="Q21" s="9">
        <v>49.6</v>
      </c>
    </row>
    <row r="22" spans="2:17" ht="18" x14ac:dyDescent="0.55000000000000004">
      <c r="H22" s="2" t="s">
        <v>15</v>
      </c>
      <c r="I22" s="2">
        <v>15</v>
      </c>
      <c r="J22" s="2">
        <v>15</v>
      </c>
      <c r="K22"/>
      <c r="O22" s="9" t="s">
        <v>11</v>
      </c>
      <c r="P22" s="9">
        <f t="shared" ca="1" si="1"/>
        <v>2.0001879821278332</v>
      </c>
      <c r="Q22" s="9">
        <v>50.3</v>
      </c>
    </row>
    <row r="23" spans="2:17" ht="18" x14ac:dyDescent="0.55000000000000004">
      <c r="H23" s="2" t="s">
        <v>16</v>
      </c>
      <c r="I23" s="14">
        <v>0.21833333333333341</v>
      </c>
      <c r="J23" s="2"/>
      <c r="K23"/>
      <c r="O23" s="9" t="s">
        <v>11</v>
      </c>
      <c r="P23" s="9">
        <f t="shared" ca="1" si="1"/>
        <v>1.9997772169165784</v>
      </c>
      <c r="Q23" s="9">
        <v>49.8</v>
      </c>
    </row>
    <row r="24" spans="2:17" ht="18" x14ac:dyDescent="0.55000000000000004">
      <c r="H24" s="2" t="s">
        <v>26</v>
      </c>
      <c r="I24" s="2">
        <v>0</v>
      </c>
      <c r="J24" s="2"/>
      <c r="K24"/>
      <c r="O24" s="9" t="s">
        <v>11</v>
      </c>
      <c r="P24" s="9">
        <f t="shared" ca="1" si="1"/>
        <v>2.0000308489513756</v>
      </c>
      <c r="Q24" s="9">
        <v>50.5</v>
      </c>
    </row>
    <row r="25" spans="2:17" ht="18" x14ac:dyDescent="0.55000000000000004">
      <c r="H25" s="2" t="s">
        <v>17</v>
      </c>
      <c r="I25" s="2">
        <v>28</v>
      </c>
      <c r="J25" s="2"/>
      <c r="K25"/>
      <c r="O25" s="9" t="s">
        <v>11</v>
      </c>
      <c r="P25" s="9">
        <f t="shared" ca="1" si="1"/>
        <v>2.0004373455434945</v>
      </c>
      <c r="Q25" s="9">
        <v>50</v>
      </c>
    </row>
    <row r="26" spans="2:17" ht="18" x14ac:dyDescent="0.55000000000000004">
      <c r="H26" s="2" t="s">
        <v>18</v>
      </c>
      <c r="I26" s="15">
        <v>4.0636162588556157</v>
      </c>
      <c r="J26" s="2"/>
      <c r="K26"/>
      <c r="O26" s="9" t="s">
        <v>11</v>
      </c>
      <c r="P26" s="9">
        <f t="shared" ca="1" si="1"/>
        <v>2.0003736461586943</v>
      </c>
      <c r="Q26" s="9">
        <v>49.6</v>
      </c>
    </row>
    <row r="27" spans="2:17" ht="18" x14ac:dyDescent="0.55000000000000004">
      <c r="H27" s="2" t="s">
        <v>24</v>
      </c>
      <c r="I27" s="19">
        <v>1.7711441777832742E-4</v>
      </c>
      <c r="J27" s="2"/>
      <c r="K27"/>
      <c r="O27" s="9" t="s">
        <v>11</v>
      </c>
      <c r="P27" s="9">
        <f t="shared" ca="1" si="1"/>
        <v>1.9998457738566857</v>
      </c>
      <c r="Q27" s="9">
        <v>50.1</v>
      </c>
    </row>
    <row r="28" spans="2:17" ht="18" x14ac:dyDescent="0.55000000000000004">
      <c r="H28" s="2" t="s">
        <v>19</v>
      </c>
      <c r="I28" s="15">
        <v>1.7011309342659326</v>
      </c>
      <c r="J28" s="2"/>
      <c r="K28"/>
      <c r="O28" s="9" t="s">
        <v>11</v>
      </c>
      <c r="P28" s="9">
        <f t="shared" ca="1" si="1"/>
        <v>1.9996561886623376</v>
      </c>
      <c r="Q28" s="9">
        <v>49.7</v>
      </c>
    </row>
    <row r="29" spans="2:17" ht="18" x14ac:dyDescent="0.55000000000000004">
      <c r="H29" s="2" t="s">
        <v>25</v>
      </c>
      <c r="I29" s="19">
        <v>3.5422883555665484E-4</v>
      </c>
      <c r="J29" s="2"/>
      <c r="K29" s="1" t="s">
        <v>27</v>
      </c>
      <c r="O29" s="9" t="s">
        <v>11</v>
      </c>
      <c r="P29" s="9">
        <f t="shared" ca="1" si="1"/>
        <v>1.9998089762364084</v>
      </c>
      <c r="Q29" s="9">
        <v>50.1</v>
      </c>
    </row>
    <row r="30" spans="2:17" ht="18.5" thickBot="1" x14ac:dyDescent="0.6">
      <c r="H30" s="16" t="s">
        <v>20</v>
      </c>
      <c r="I30" s="17">
        <v>2.0484071417952445</v>
      </c>
      <c r="J30" s="16"/>
      <c r="O30" s="9" t="s">
        <v>11</v>
      </c>
      <c r="P30" s="9">
        <f t="shared" ca="1" si="1"/>
        <v>1.9997266885978633</v>
      </c>
      <c r="Q30" s="9">
        <v>50.7</v>
      </c>
    </row>
    <row r="31" spans="2:17" x14ac:dyDescent="0.55000000000000004">
      <c r="O31" s="9" t="s">
        <v>11</v>
      </c>
      <c r="P31" s="9">
        <f t="shared" ca="1" si="1"/>
        <v>1.9998092283594606</v>
      </c>
      <c r="Q31" s="9">
        <v>50.4</v>
      </c>
    </row>
    <row r="32" spans="2:17" ht="17" thickBot="1" x14ac:dyDescent="0.6">
      <c r="O32" s="11" t="s">
        <v>11</v>
      </c>
      <c r="P32" s="9">
        <f t="shared" ca="1" si="1"/>
        <v>1.9999987747131771</v>
      </c>
      <c r="Q32" s="11">
        <v>51.1</v>
      </c>
    </row>
    <row r="33" ht="17" thickTop="1" x14ac:dyDescent="0.55000000000000004"/>
  </sheetData>
  <mergeCells count="2">
    <mergeCell ref="B1:C1"/>
    <mergeCell ref="E1:G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サンプルデータ</vt:lpstr>
      <vt:lpstr>t検定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2026-03-14T03:56:41Z</dcterms:created>
  <dcterms:modified xsi:type="dcterms:W3CDTF">2026-03-14T03:56:49Z</dcterms:modified>
</cp:coreProperties>
</file>